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 Aktivität + Maßnahme" sheetId="4" r:id="rId4"/>
    <sheet name="Strateg Aktivitäten" sheetId="5" r:id="rId5"/>
    <sheet name="Maßnahmen Ökologie" sheetId="6" r:id="rId6"/>
    <sheet name="Maßnahmen Ökonomie" sheetId="7" r:id="rId7"/>
    <sheet name="Maßnahmen Sozial" sheetId="8" r:id="rId8"/>
    <sheet name="Grafik Priorität Themenfeld" sheetId="9" r:id="rId9"/>
    <sheet name="Grafik Aktivität Themenfeld" sheetId="10" r:id="rId10"/>
    <sheet name="Grafik Maßnahmen Themenfeld" sheetId="11" r:id="rId11"/>
    <sheet name="Grafik Profil Zielbereich" sheetId="12" r:id="rId12"/>
    <sheet name="Grafik Profil Zieldimensionen" sheetId="13" r:id="rId13"/>
    <sheet name="Grafik Profil Ökologie" sheetId="14" r:id="rId14"/>
    <sheet name="Grafik Profil Ökonomie" sheetId="15" r:id="rId15"/>
    <sheet name="Grafik Profil Sozial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Institut f?r</author>
  </authors>
  <commentList>
    <comment ref="B26" authorId="0">
      <text>
        <r>
          <rPr>
            <b/>
            <sz val="8"/>
            <rFont val="Tahoma"/>
            <family val="0"/>
          </rPr>
          <t>Institut für:</t>
        </r>
        <r>
          <rPr>
            <sz val="8"/>
            <rFont val="Tahoma"/>
            <family val="0"/>
          </rPr>
          <t xml:space="preserve">
Naturnahe Rohstoff- und Energieberietstellung für die Produktion</t>
        </r>
      </text>
    </comment>
    <comment ref="B38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Schaffung und Erhalt von naturnahen Lebnsräumen mit hoher Biodiversität</t>
        </r>
      </text>
    </comment>
    <comment ref="B50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Erhalt und Steigerung der Produktivität von Land- und Forstwirtschaft, Gewässern in ökologisch ausgewogener Form</t>
        </r>
      </text>
    </comment>
  </commentList>
</comments>
</file>

<file path=xl/sharedStrings.xml><?xml version="1.0" encoding="utf-8"?>
<sst xmlns="http://schemas.openxmlformats.org/spreadsheetml/2006/main" count="732" uniqueCount="295">
  <si>
    <t>Maßnahme</t>
  </si>
  <si>
    <t>Indikatoren</t>
  </si>
  <si>
    <t>Anteil erneuerbarer zugunsten nicht erneuerbarer Rohstoffeinsatz</t>
  </si>
  <si>
    <t>Abwärmeverwertung</t>
  </si>
  <si>
    <t>Mittelwert</t>
  </si>
  <si>
    <t>Anteil Monokulturen an Betriebsfläche</t>
  </si>
  <si>
    <t>Einsatz biologischer (organischer) Düngemittel</t>
  </si>
  <si>
    <t>Einsatz anorganischer Dünger</t>
  </si>
  <si>
    <t>Produktion naturnaher Rohstoffe</t>
  </si>
  <si>
    <t>Anteil biologischer Landbau</t>
  </si>
  <si>
    <t>Nutzung regionaler Ressourcen</t>
  </si>
  <si>
    <t xml:space="preserve">Anteil eigene Abfallbehandlung </t>
  </si>
  <si>
    <t>Abfalltrennung für Recycling</t>
  </si>
  <si>
    <t>Umweltbelastungen wesentlicher Produkte und Dienstleistungen</t>
  </si>
  <si>
    <t>Lärmbelastung für Umgebung</t>
  </si>
  <si>
    <t>Temperaturbelastung in Gewässer</t>
  </si>
  <si>
    <t>Strahlungsbelastung für Umgebung</t>
  </si>
  <si>
    <t>Staubbelastung für Umgebung</t>
  </si>
  <si>
    <t>Geruchsbelastung für Umgebung</t>
  </si>
  <si>
    <t>absoluter Materialverbrauch anderer Betriebsmittel</t>
  </si>
  <si>
    <t>Einsatz ressourcenintensiver Stoffe</t>
  </si>
  <si>
    <t>Einsatz nicht erneuerbaren Ressourcen</t>
  </si>
  <si>
    <t>Verlängerung der Nutzungsdauer</t>
  </si>
  <si>
    <t>Einsatz von Abwärme</t>
  </si>
  <si>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</si>
  <si>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</si>
  <si>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</si>
  <si>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</si>
  <si>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</si>
  <si>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</si>
  <si>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</si>
  <si>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</si>
  <si>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</si>
  <si>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</si>
  <si>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</si>
  <si>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</si>
  <si>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Maßnahmen</t>
  </si>
  <si>
    <t>Maßnahme 1</t>
  </si>
  <si>
    <t>Maßnahme 2</t>
  </si>
  <si>
    <t>Maßnahme 3</t>
  </si>
  <si>
    <t>Maßnahme 4</t>
  </si>
  <si>
    <t>Maßnahme 5</t>
  </si>
  <si>
    <t>Maßnahme 6</t>
  </si>
  <si>
    <t>Maßnahme 7</t>
  </si>
  <si>
    <t>Maßnahme 8</t>
  </si>
  <si>
    <t>Maßnahme 9</t>
  </si>
  <si>
    <t>Maßnahme 10</t>
  </si>
  <si>
    <t>Maßnahme 11</t>
  </si>
  <si>
    <t>Maßnahme 12</t>
  </si>
  <si>
    <t>Maßnahme 13</t>
  </si>
  <si>
    <t>Maßnahme 14</t>
  </si>
  <si>
    <t>Maßnahme 15</t>
  </si>
  <si>
    <t>Maßnahme 16</t>
  </si>
  <si>
    <t>Maßnahme 17</t>
  </si>
  <si>
    <t>Maßnahme 18</t>
  </si>
  <si>
    <t>Maßnahme 19</t>
  </si>
  <si>
    <t>Maßnahme 20</t>
  </si>
  <si>
    <t>Ausmaß</t>
  </si>
  <si>
    <t>Breite</t>
  </si>
  <si>
    <t>max bzw. min 1</t>
  </si>
  <si>
    <t>max bzw. min 2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</si>
  <si>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</si>
  <si>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</si>
  <si>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</si>
  <si>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</si>
  <si>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</si>
  <si>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</si>
  <si>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</si>
  <si>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</si>
  <si>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</si>
  <si>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</si>
  <si>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</si>
  <si>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</si>
  <si>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</si>
  <si>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</si>
  <si>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Maßnahme 21</t>
  </si>
  <si>
    <t>Maßnahme 22</t>
  </si>
  <si>
    <t>Maßnahme 23</t>
  </si>
  <si>
    <t>Maßnahme 24</t>
  </si>
  <si>
    <t>Maßnahme 25</t>
  </si>
  <si>
    <t>Maßnahme 26</t>
  </si>
  <si>
    <t>Maßnahme 27</t>
  </si>
  <si>
    <t>Maßnahme 28</t>
  </si>
  <si>
    <t>Maßnahme 29</t>
  </si>
  <si>
    <t>Maßnahme 30</t>
  </si>
  <si>
    <t>Aktivität 11</t>
  </si>
  <si>
    <t>Aktivität 12</t>
  </si>
  <si>
    <t>Aktivität 13</t>
  </si>
  <si>
    <t>Aktivität 14</t>
  </si>
  <si>
    <t>Aktivität 15</t>
  </si>
  <si>
    <t>SUMME Ökologie</t>
  </si>
  <si>
    <t>Summe Maßnahmen</t>
  </si>
  <si>
    <t xml:space="preserve">Sicherung der Grundbedürfnisse
</t>
  </si>
  <si>
    <t>Kostendeckung</t>
  </si>
  <si>
    <t>Sicherung der Humanressourcen</t>
  </si>
  <si>
    <t>Sicherung der  Ressourcen</t>
  </si>
  <si>
    <t>Fixkostenanteil</t>
  </si>
  <si>
    <t>Grad der Vollkostendeckung</t>
  </si>
  <si>
    <t>Verbesserung des Controlling Systems</t>
  </si>
  <si>
    <t>Kostenführerschaft</t>
  </si>
  <si>
    <t>weitere betriebsinterne Indikatoren</t>
  </si>
  <si>
    <t>Zahl der offenen Stellen</t>
  </si>
  <si>
    <t>Lehrlingsstellen</t>
  </si>
  <si>
    <t>Fortbildungskosten</t>
  </si>
  <si>
    <t>Zahl der teilnehmenden Mitarbeiter am Fortbildungsangebot</t>
  </si>
  <si>
    <t>Zeitraum für Miet-, Pachtverträge</t>
  </si>
  <si>
    <t>Informelle Netzwerke</t>
  </si>
  <si>
    <t>Materialrücknahmeverträge</t>
  </si>
  <si>
    <t>effizientere Ressourcennutzung durch Netzwerke</t>
  </si>
  <si>
    <t>Umsatztrentabilität</t>
  </si>
  <si>
    <t>Gesamtkapitalrentabilität</t>
  </si>
  <si>
    <t>Cash flow Leistungsrate</t>
  </si>
  <si>
    <t>EGT - Ergebnis der gewöhnlichen Geschäftstätigkeit</t>
  </si>
  <si>
    <t>RoI - Return on Investment</t>
  </si>
  <si>
    <t>Anteil der Produkte mit Marktführerschaft am Umsatz</t>
  </si>
  <si>
    <t>Exportquote</t>
  </si>
  <si>
    <t>Eigenkapitalquote</t>
  </si>
  <si>
    <t>Verschuldungsanteil asbolut</t>
  </si>
  <si>
    <t>Rating (nach Basel II)</t>
  </si>
  <si>
    <t>Anteil der Umsätze in neuen Märkten</t>
  </si>
  <si>
    <t>Umsatzanteil neuer Produkte</t>
  </si>
  <si>
    <t>Forschungsausgaben</t>
  </si>
  <si>
    <t>Entwicklungsausgaben</t>
  </si>
  <si>
    <t>Zahl der Produkte in der Entwicklungsphase</t>
  </si>
  <si>
    <t>Vielfalt der Produkte</t>
  </si>
  <si>
    <t>Zahl der Marken</t>
  </si>
  <si>
    <t>Ausgaben für PR</t>
  </si>
  <si>
    <t>Bekanntheitswert der Marken</t>
  </si>
  <si>
    <t>Corporate Identity</t>
  </si>
  <si>
    <t>Auszeichnungen</t>
  </si>
  <si>
    <t>Zahl an Reklamationen, Kundenbetreuung</t>
  </si>
  <si>
    <t>Produktverantwortung</t>
  </si>
  <si>
    <t>HS&amp;E-Systeme</t>
  </si>
  <si>
    <t>Qualitätssicherung, ISO 14000, Qualitätszertifikate</t>
  </si>
  <si>
    <t>Fertigungsgenauigkeit</t>
  </si>
  <si>
    <t>Lieferpünktlichkeit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</si>
  <si>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</si>
  <si>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</si>
  <si>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</si>
  <si>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</si>
  <si>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</si>
  <si>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</si>
  <si>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</si>
  <si>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</si>
  <si>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</si>
  <si>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</si>
  <si>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</si>
  <si>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</si>
  <si>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</si>
  <si>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</si>
  <si>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</si>
  <si>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</si>
  <si>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</si>
  <si>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</si>
  <si>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</si>
  <si>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</si>
  <si>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Gefahren für die regionale Bevölkerung</t>
  </si>
  <si>
    <t>Zufriedenheit bei Mitarbeitern (Umfragewerte)</t>
  </si>
  <si>
    <t>Verbesserung der Arbeitsbedingungen (Wohlfühlen, Aufenthaltsraum,)</t>
  </si>
  <si>
    <t>Teilnehmerzahl der Mitarbeiter bei Veranstaltungen (Kultur-)</t>
  </si>
  <si>
    <t>Annahme des Kultur- und  Freizeitangebots</t>
  </si>
  <si>
    <t>Zeitaufwand für Mitarbeitergespräche mit Vorgesetzten</t>
  </si>
  <si>
    <t>Stakeholderdialoge</t>
  </si>
  <si>
    <t>Mitarbeiterinformation</t>
  </si>
  <si>
    <t>Arbeitervertretung in Entscheidungsprozessen des Managements</t>
  </si>
  <si>
    <t>Anteil - gleiches Einkommen von Frauen und Männern</t>
  </si>
  <si>
    <t>Anteil der Beschäftigten über 50  u. unter 20 Jahren</t>
  </si>
  <si>
    <t>flexiblere Arbeitszeiten</t>
  </si>
  <si>
    <t>Führungspositionen aus eigenen Reihen</t>
  </si>
  <si>
    <t>Möglichkeiten zur Fortbildung pro Mitarbeiter</t>
  </si>
  <si>
    <t>Lieferanten aus Region</t>
  </si>
  <si>
    <t>Verkehrsangebot für die Region</t>
  </si>
  <si>
    <t>Kulturangebot für Region</t>
  </si>
  <si>
    <t xml:space="preserve">Kooperationen mit regionalen Ausbildungsstätten </t>
  </si>
  <si>
    <t>Informelle Netzwerke, Berichterstattung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</si>
  <si>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</si>
  <si>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</si>
  <si>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</si>
  <si>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</si>
  <si>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</si>
  <si>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</si>
  <si>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</si>
  <si>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</si>
  <si>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Zusammenfassung Dimensionen</t>
  </si>
  <si>
    <t>Akti</t>
  </si>
  <si>
    <t>Maß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</si>
  <si>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</si>
  <si>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</si>
  <si>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</si>
  <si>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</si>
  <si>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</si>
  <si>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</si>
  <si>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 xml:space="preserve">Gesundheit u.Sicherheit
</t>
  </si>
  <si>
    <t>Vorgangsweise</t>
  </si>
  <si>
    <t>1.</t>
  </si>
  <si>
    <t>2.</t>
  </si>
  <si>
    <t>3.</t>
  </si>
  <si>
    <t>4.</t>
  </si>
  <si>
    <t>5.</t>
  </si>
  <si>
    <t>6.</t>
  </si>
  <si>
    <t>7.</t>
  </si>
  <si>
    <t>Eingabe der Prioritäten von -10 bis + 10 in Tabellenblatt "Prioritäten" beginnend mit Zelle D4 … bis D30</t>
  </si>
  <si>
    <t>Eingabe der Wirkungen der Maßnahmen nach Ausmaß und Breite von + 5 bis - 5 in den 27 Themenfeldern in Tabellenblatt "Maßnahmen Ökologie" beginnend mit Zelle D 26 … bis R 129 (für 30 Maßnahmen vorbereitet)</t>
  </si>
  <si>
    <t>Eingabe der Wirkungen der Maßnahmen nach Ausmaß und Breite von + 5 bis - 5 in den 27 Themenfeldern in Tabellenblatt "Maßnahmen Ökonomie" beginnend mit Zelle D 26 … bis R 129 (für 30 Maßnahmen vorbereitet)</t>
  </si>
  <si>
    <t>Eingabe der Wirkungen der Maßnahmen nach Ausmaß und Breite von + 5 bis - 5 in den 27 Themenfeldern in Tabellenblatt "Maßnahmen Sozial" beginnend mit Zelle D 26 … bis R 129 (für 30 Maßnahmen vorbereitet)</t>
  </si>
  <si>
    <t xml:space="preserve">8. </t>
  </si>
  <si>
    <t>Analyse der Grafiken</t>
  </si>
  <si>
    <t>Eingabe des Textes zu den Maßnahmen in Tabellenblatt "Text Strateg Aktivität + Maßnahme" beginnend mit Zelle F4 .. bis F33 (für 30 Maßnahmen vorbereitet)</t>
  </si>
  <si>
    <t>Eingabe der Wirkungen der Strategischen Aktivitäten von + 5 bis - 5 in den 27 Themenfeldern in Tabellenblatt "Strategische Aktivitäten" beginnend mit Zelle D33 … bis R 59 (für 15 strategische Aktivitäten vorbereitet)</t>
  </si>
  <si>
    <t>Eingabe des Textes zu den Strategischen Aktivitäten in Tabellenblatt "Text Strateg Aktivität + Maßnahme" beginnend mit Zelle B4 .. bis B18 (für 15 Strategische Aktivitäten vorbereitet)</t>
  </si>
  <si>
    <t>Fluktuationsrate (GRI LA2)</t>
  </si>
  <si>
    <t>Gleiche Anzahl der Ausbildungsstunden pro Jahr für alle Mitarbeiter (GRI LA9)</t>
  </si>
  <si>
    <t>Anzahl der Ausbildungstunden pro Jahr für Angestellte (GRI LA9)</t>
  </si>
  <si>
    <t>Reduktion von Bestechung und Korruption in der Gesellschaft (GRI SO2)</t>
  </si>
  <si>
    <t>Reduktion (indirekter) Zahlungen an pol. Parteien (GRI SO5)</t>
  </si>
  <si>
    <t>Regionale Wertschöpfung</t>
  </si>
  <si>
    <t>Netto geschaffene Arbeitsplätze</t>
  </si>
  <si>
    <t>Nettoumsatz (GRI EC1)</t>
  </si>
  <si>
    <t>Marktanteil (GRI EC2)</t>
  </si>
  <si>
    <t xml:space="preserve">Kosten für eingekaufte Waren, Materialien und Dienstleistungen (GRI EC3) </t>
  </si>
  <si>
    <t>Höhe der Gewinnrücklagen (GRI EC7)</t>
  </si>
  <si>
    <t xml:space="preserve">Spenden des Unternehmens für die Region (GRI EC10)  </t>
  </si>
  <si>
    <t>absoluter Wassereinsatz (GRI EN5)</t>
  </si>
  <si>
    <t>Emissionen in Gewässer (GRI EN12)</t>
  </si>
  <si>
    <t>Anteil Kreislaufwasser und wiederverwendetes Wasser (GRI EN22)</t>
  </si>
  <si>
    <t>Flächenversiegelung</t>
  </si>
  <si>
    <t>Direkte Emissionen klimarelevanter Gase (GRI EN8)</t>
  </si>
  <si>
    <t>Gebrauch und Emissionen von Ozon abbauenden Substanzen (GRI EN9)</t>
  </si>
  <si>
    <t>Sonderabfällen und gefährliche Stoffe (GRI EN31)</t>
  </si>
  <si>
    <t>NOx, SOx und andere signifikante Luftemission (GRI EN10)</t>
  </si>
  <si>
    <t>Gesamtabfallmenge (GRI EN11)</t>
  </si>
  <si>
    <t>absoluter Rohstoffeinsatz, gesamter Materialverbrauch (GRI EN1)</t>
  </si>
  <si>
    <t>absoluter Verbrauch an zugekauftem Strom (GRI EN4)</t>
  </si>
  <si>
    <t>Energieverbrauch pro Produkteinheit (GRI EN17)</t>
  </si>
  <si>
    <t>Rohstoffeinsatz pro Produkteinheit</t>
  </si>
  <si>
    <t>Lebenszyklusweiter Energiebedarf der wesentlichen Produkte (GRI EN18)</t>
  </si>
  <si>
    <t>Anteil erneuerbarer zugunsten nicht erneuerbarer Energiequellen (GRI EN17)</t>
  </si>
  <si>
    <t>Gesamtenergieverbrauch aller derzeit in Anwendung befindlicher Produkte</t>
  </si>
  <si>
    <t>Wasserentnahme im Verhältnis zu Regenerierbarkeit (GRI EN21)</t>
  </si>
  <si>
    <t>Anteil der Flächen mit großer Biodiversität (GRI EN6, EN23)</t>
  </si>
  <si>
    <t xml:space="preserve">Einsatz schadstoffarmer (Natur-)Materialien </t>
  </si>
  <si>
    <t xml:space="preserve">Indirekte Emission der Zulieferer (GRI EN30) </t>
  </si>
  <si>
    <t>Emission der Produkte und Dienstleistungen in der Anwendung (GRI EN14)</t>
  </si>
  <si>
    <t>Stoffliche Verwertung von Altstoffen (GRI EN2)</t>
  </si>
  <si>
    <t>Einsatz von Abfällen zur Energiegewinnung (GRI EN19)</t>
  </si>
  <si>
    <t>Lieferantensicherheit</t>
  </si>
  <si>
    <t>Höhe der Dividende (GRI EC6)</t>
  </si>
  <si>
    <t>Bankverbindlichkeiten (GRI EC6)</t>
  </si>
  <si>
    <t>Kundenzufriedenheit (GRI PR8)</t>
  </si>
  <si>
    <t>Gefahren für den Kunden (GRI , PR4, PR5, PR6)</t>
  </si>
  <si>
    <t>Anteil der MitarbeiterInnen, die an HIV/AIDS erkrankt sind (GRI LA8)</t>
  </si>
  <si>
    <t>Sozialleistungen und Vergünstigungen für Mitarbeiter (GRI LA12)</t>
  </si>
  <si>
    <t>Entwicklung der Anzahl der beschäftigten Mitarbeiter (GRI LA2)</t>
  </si>
  <si>
    <t>Lohnniveau, Summe aller Lohnzahlungen und Zusatzleistungen (GRI EC5)</t>
  </si>
  <si>
    <t>Anteil der Beschäftigten, die über einen Tarifvertrag verfügen (GRI LA3)</t>
  </si>
  <si>
    <t>Lehrlingsanteil</t>
  </si>
  <si>
    <t>Anzahl der Ausbildungstunden für ArbeiterInnen (GRI LA9)</t>
  </si>
  <si>
    <t>Beachtung von Kartell- und Monopolregelungen (GRI SO6)</t>
  </si>
  <si>
    <t>Bezahlte Steuern (abzüglich erhaltener Subventionen) (GRI EC 8+9)</t>
  </si>
  <si>
    <t>Entw. d. (Regional-)Wirtschaft</t>
  </si>
  <si>
    <t>Stabilität d. (Regional-)Gesellschaft</t>
  </si>
  <si>
    <t>Kundeninformation, Aufwand für Berichte (GRI PR2, PR11)</t>
  </si>
  <si>
    <t>Image bei Anrainern</t>
  </si>
  <si>
    <t>Verfahren zur Einbindung von lokalen Stakeholdern in einen Dialog (GRI SO1)</t>
  </si>
  <si>
    <t>Auszeichnungen für sozial, ethisch und ökologisch relevante Leistungen (GRI SO4)</t>
  </si>
  <si>
    <t>Akzeptanz der Umgebung</t>
  </si>
  <si>
    <t>Stoffeinsatz aus naturnahen Prod.-formen (Bio-Landbau, nachhaltiger Forst)</t>
  </si>
  <si>
    <t>Population gefährdeter Arten in Gebieten mit Geschäftstätigkeit (GRI EN28)</t>
  </si>
  <si>
    <t>Schutz und zur Wiederherstellung ursprünglicher Ökosysteme</t>
  </si>
  <si>
    <t>Beeinflussung v. Ökosystemen durch Produktion, Produkte/Dienstleist. (GRI EN7)</t>
  </si>
  <si>
    <t xml:space="preserve">Anteil Naturräumen zur Betriebsfläche (GRI EN24 und EN26) </t>
  </si>
  <si>
    <t>Klimarelevanter Gase aus eingekauftem Strom, Wärme, Dampf (GRI EN8)</t>
  </si>
  <si>
    <t xml:space="preserve">indirekte sonstige Emissionen (v.a. Verkehr) </t>
  </si>
  <si>
    <t>Anteil des Produkts, der nach Gebrauch recycliert / verwertet wird (GRI EN15)</t>
  </si>
  <si>
    <t>absoluter direkter Verbrauch an Primärenergieträgern (Öl, Kohle...) (GRI EN3)</t>
  </si>
  <si>
    <t>Absoluter produktionsvorgelagerter Energieeinsatz</t>
  </si>
  <si>
    <t>Indirekter Energieverbrauch durch energieintensive Materialien (Stahl, Aluminium) (GRI EN19)</t>
  </si>
  <si>
    <t>Gleichmäßige Verteilung der Sozialausgaben für verschiedene Mitarbeitergruppen</t>
  </si>
  <si>
    <t>Positiver Deckungsbeitrag</t>
  </si>
  <si>
    <t>Weitere betriebsinterne Indikatoren</t>
  </si>
  <si>
    <t>Gleichmäßige Altersverteilung der Mitarbeiter</t>
  </si>
  <si>
    <t>Langfristigere Lieferverträge</t>
  </si>
  <si>
    <t>Anzahl (tötlicher) Unfälle in Relation zu geleisteten Arbeitsstunden (GRI LA7)</t>
  </si>
  <si>
    <t xml:space="preserve">Krankenstand in Relation zu geleisteten Arbeitsstunden (GRI LA7) </t>
  </si>
  <si>
    <t>Einhaltung der Menschenrechte im Unternehmen (GRI HR8, HR11)</t>
  </si>
  <si>
    <t>Menschenrechte in Zulieferkette (Kinderarbeit, Zwangsarbeit, Gewerkschaftsfreiheit...)</t>
  </si>
  <si>
    <t>Anteil der Arbeitskäfte mit zeitlich befristetem Arbeitsverhältnis (GRI LA1)</t>
  </si>
  <si>
    <t>MitarbeiterInnen mit Zugang zu vertraulichem Beschwerdesystem (GRI HR10)</t>
  </si>
  <si>
    <t>Beschäftigten mit unabhängiger gewerkschaftl. Vertretung (GRI LA3)</t>
  </si>
  <si>
    <t>Ausgewogenheit Männern und Frauen (insb. Führungspositionen) (GRI LA11)</t>
  </si>
  <si>
    <t>Behindertenanteil, Beschäftigung ethnischer Minderheiten</t>
  </si>
  <si>
    <t>Reduktion der alleiniger wirt. Abhängigkeit der Region vom Unternehmen</t>
  </si>
  <si>
    <t>Indirekte wirt. Auswirkungen von Organisation, Produkte/Dienstleist. (GRI EC13)</t>
  </si>
  <si>
    <t>Errichtung regionaler Infrastruktur (z.B. Schulen...) (GRI EC12)</t>
  </si>
  <si>
    <t>Nachhaltigkeit in Marketing und Werbung (GRI PR9 und PR10)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</si>
</sst>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%"/>
  </numFmts>
  <fonts count="14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ahoma"/>
      <family val="2"/>
    </font>
    <font>
      <b/>
      <sz val="11"/>
      <name val="Tahoma"/>
      <family val="0"/>
    </font>
    <font>
      <i/>
      <sz val="10"/>
      <name val="Tahoma"/>
      <family val="2"/>
    </font>
    <font>
      <sz val="11.5"/>
      <name val="Tahoma"/>
      <family val="2"/>
    </font>
    <font>
      <b/>
      <sz val="13.5"/>
      <name val="Tahoma"/>
      <family val="2"/>
    </font>
    <font>
      <sz val="9.75"/>
      <name val="Tahoma"/>
      <family val="0"/>
    </font>
    <font>
      <b/>
      <sz val="11.5"/>
      <name val="Tahoma"/>
      <family val="0"/>
    </font>
    <font>
      <sz val="10.75"/>
      <name val="Tahoma"/>
      <family val="0"/>
    </font>
    <font>
      <b/>
      <sz val="15.5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textRotation="90"/>
    </xf>
    <xf numFmtId="0" fontId="0" fillId="0" borderId="2" xfId="0" applyBorder="1" applyAlignment="1">
      <alignment textRotation="90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73" fontId="0" fillId="0" borderId="3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4" borderId="3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2" fontId="0" fillId="0" borderId="7" xfId="0" applyNumberForma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 locked="0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5" borderId="1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73" fontId="0" fillId="0" borderId="3" xfId="0" applyNumberFormat="1" applyBorder="1" applyAlignment="1" applyProtection="1">
      <alignment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1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0" borderId="20" xfId="0" applyBorder="1" applyAlignment="1">
      <alignment/>
    </xf>
    <xf numFmtId="173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27" xfId="0" applyNumberFormat="1" applyBorder="1" applyAlignment="1" applyProtection="1">
      <alignment/>
      <protection locked="0"/>
    </xf>
    <xf numFmtId="0" fontId="2" fillId="0" borderId="28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172" fontId="1" fillId="3" borderId="3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172" fontId="1" fillId="4" borderId="3" xfId="0" applyNumberFormat="1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textRotation="90"/>
    </xf>
    <xf numFmtId="0" fontId="2" fillId="2" borderId="33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 vertical="center" textRotation="90"/>
    </xf>
    <xf numFmtId="0" fontId="0" fillId="2" borderId="32" xfId="0" applyFill="1" applyBorder="1" applyAlignment="1">
      <alignment horizontal="center" textRotation="90"/>
    </xf>
    <xf numFmtId="0" fontId="0" fillId="2" borderId="33" xfId="0" applyFill="1" applyBorder="1" applyAlignment="1">
      <alignment horizontal="center" textRotation="90"/>
    </xf>
    <xf numFmtId="0" fontId="0" fillId="2" borderId="34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15" xfId="0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32" xfId="0" applyFill="1" applyBorder="1" applyAlignment="1">
      <alignment textRotation="90"/>
    </xf>
    <xf numFmtId="0" fontId="0" fillId="2" borderId="33" xfId="0" applyFill="1" applyBorder="1" applyAlignment="1">
      <alignment textRotation="90"/>
    </xf>
    <xf numFmtId="0" fontId="0" fillId="2" borderId="34" xfId="0" applyFill="1" applyBorder="1" applyAlignment="1">
      <alignment textRotation="90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2" xfId="0" applyFont="1" applyFill="1" applyBorder="1" applyAlignment="1">
      <alignment horizont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2" xfId="0" applyFill="1" applyBorder="1" applyAlignment="1">
      <alignment horizontal="center" textRotation="90"/>
    </xf>
    <xf numFmtId="0" fontId="0" fillId="3" borderId="32" xfId="0" applyFont="1" applyFill="1" applyBorder="1" applyAlignment="1">
      <alignment horizontal="center" textRotation="90"/>
    </xf>
    <xf numFmtId="0" fontId="2" fillId="3" borderId="33" xfId="0" applyFont="1" applyFill="1" applyBorder="1" applyAlignment="1">
      <alignment horizontal="center" vertical="center" textRotation="90"/>
    </xf>
    <xf numFmtId="0" fontId="2" fillId="3" borderId="34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textRotation="90"/>
    </xf>
    <xf numFmtId="0" fontId="0" fillId="3" borderId="33" xfId="0" applyFill="1" applyBorder="1" applyAlignment="1">
      <alignment textRotation="90"/>
    </xf>
    <xf numFmtId="0" fontId="0" fillId="3" borderId="34" xfId="0" applyFill="1" applyBorder="1" applyAlignment="1">
      <alignment textRotation="90"/>
    </xf>
    <xf numFmtId="0" fontId="0" fillId="3" borderId="33" xfId="0" applyFill="1" applyBorder="1" applyAlignment="1">
      <alignment horizontal="center" textRotation="90"/>
    </xf>
    <xf numFmtId="0" fontId="0" fillId="3" borderId="34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3" borderId="15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textRotation="90"/>
    </xf>
    <xf numFmtId="0" fontId="2" fillId="4" borderId="33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0" fillId="4" borderId="32" xfId="0" applyFill="1" applyBorder="1" applyAlignment="1">
      <alignment horizontal="center" textRotation="90"/>
    </xf>
    <xf numFmtId="0" fontId="0" fillId="4" borderId="33" xfId="0" applyFill="1" applyBorder="1" applyAlignment="1">
      <alignment horizontal="center" textRotation="90"/>
    </xf>
    <xf numFmtId="0" fontId="0" fillId="4" borderId="34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4" borderId="15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/>
    </xf>
    <xf numFmtId="0" fontId="0" fillId="4" borderId="32" xfId="0" applyFill="1" applyBorder="1" applyAlignment="1">
      <alignment textRotation="90"/>
    </xf>
    <xf numFmtId="0" fontId="0" fillId="4" borderId="33" xfId="0" applyFill="1" applyBorder="1" applyAlignment="1">
      <alignment textRotation="90"/>
    </xf>
    <xf numFmtId="0" fontId="0" fillId="4" borderId="34" xfId="0" applyFill="1" applyBorder="1" applyAlignment="1">
      <alignment textRotation="90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2" xfId="0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6213639"/>
        <c:axId val="13269568"/>
      </c:barChart>
      <c:catAx>
        <c:axId val="46213639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6213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0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52317249"/>
        <c:axId val="1093194"/>
      </c:barChart>
      <c:catAx>
        <c:axId val="52317249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2317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Maßnahmen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97375"/>
          <c:h val="0.95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Zusammenfassung!$F$4:$F$30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9838747"/>
        <c:axId val="21439860"/>
      </c:barChart>
      <c:catAx>
        <c:axId val="9838747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12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983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8741013"/>
        <c:axId val="58907070"/>
      </c:barChart>
      <c:catAx>
        <c:axId val="58741013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874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Zusammenfassung!$F$46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Zusammenfassung!$F$47:$F$49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401583"/>
        <c:axId val="6743336"/>
      </c:barChart>
      <c:catAx>
        <c:axId val="60401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60401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Ökologie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Ökonomie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Sozial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Zusammenfassung!$F$22:$F$30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036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0.87275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0.87275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4" t="s">
        <v>193</v>
      </c>
    </row>
    <row r="3" spans="1:2" ht="12.75">
      <c r="A3" s="82" t="s">
        <v>194</v>
      </c>
      <c r="B3" t="s">
        <v>201</v>
      </c>
    </row>
    <row r="4" spans="1:2" ht="12.75">
      <c r="A4" s="82" t="s">
        <v>195</v>
      </c>
      <c r="B4" t="s">
        <v>209</v>
      </c>
    </row>
    <row r="5" spans="1:2" ht="12.75">
      <c r="A5" s="82" t="s">
        <v>196</v>
      </c>
      <c r="B5" t="s">
        <v>208</v>
      </c>
    </row>
    <row r="6" spans="1:2" ht="12.75">
      <c r="A6" s="82" t="s">
        <v>197</v>
      </c>
      <c r="B6" t="s">
        <v>207</v>
      </c>
    </row>
    <row r="7" spans="1:2" ht="12.75">
      <c r="A7" s="82" t="s">
        <v>198</v>
      </c>
      <c r="B7" t="s">
        <v>202</v>
      </c>
    </row>
    <row r="8" spans="1:2" ht="12.75">
      <c r="A8" s="82" t="s">
        <v>199</v>
      </c>
      <c r="B8" t="s">
        <v>203</v>
      </c>
    </row>
    <row r="9" spans="1:2" ht="12.75">
      <c r="A9" s="82" t="s">
        <v>200</v>
      </c>
      <c r="B9" t="s">
        <v>204</v>
      </c>
    </row>
    <row r="10" spans="1:2" ht="12.75">
      <c r="A10" s="82" t="s">
        <v>205</v>
      </c>
      <c r="B10" t="s">
        <v>206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7" customWidth="1"/>
    <col min="2" max="2" width="42.421875" style="17" customWidth="1"/>
    <col min="3" max="3" width="47.140625" style="17" customWidth="1"/>
    <col min="4" max="16384" width="11.421875" style="17" customWidth="1"/>
  </cols>
  <sheetData>
    <row r="2" spans="1:6" ht="18">
      <c r="A2" s="33" t="s">
        <v>181</v>
      </c>
      <c r="D2" s="98" t="s">
        <v>189</v>
      </c>
      <c r="E2" s="98"/>
      <c r="F2" s="98"/>
    </row>
    <row r="3" spans="1:6" ht="12.75">
      <c r="A3" s="22"/>
      <c r="B3" s="22"/>
      <c r="C3" s="22"/>
      <c r="D3" s="22" t="s">
        <v>178</v>
      </c>
      <c r="E3" s="22" t="s">
        <v>61</v>
      </c>
      <c r="F3" s="22" t="s">
        <v>36</v>
      </c>
    </row>
    <row r="4" spans="1:6" ht="12.75">
      <c r="A4" s="100" t="str">
        <f>+'Maßnahmen Ökologie'!C2</f>
        <v>Ökologie</v>
      </c>
      <c r="B4" s="100" t="str">
        <f>+'Maßnahmen Ökologie'!C17</f>
        <v>Erhöhung der Tragfähigkeit des Ökosystems</v>
      </c>
      <c r="C4" s="56" t="str">
        <f>+'Maßnahmen Ökologie'!C5</f>
        <v>Naturnahe Produktion</v>
      </c>
      <c r="D4" s="57">
        <f>+Prioritäten!E4</f>
      </c>
      <c r="E4" s="57">
        <f>+'Strateg Aktivitäten'!E3</f>
      </c>
      <c r="F4" s="57">
        <f>IF(ISERROR('Maßnahmen Ökologie'!D5/('Maßnahmen Ökologie'!$D$14+'Maßnahmen Ökonomie'!$D$14+'Maßnahmen Sozial'!$D$14)),"",'Maßnahmen Ökologie'!D5/('Maßnahmen Ökologie'!$D$14+'Maßnahmen Ökonomie'!$D$14+'Maßnahmen Sozial'!$D$14))</f>
      </c>
    </row>
    <row r="5" spans="1:6" ht="12.75">
      <c r="A5" s="100"/>
      <c r="B5" s="100"/>
      <c r="C5" s="56" t="str">
        <f>+'Maßnahmen Ökologie'!C6</f>
        <v>Naturnaher Lebensraum - Biodiversität</v>
      </c>
      <c r="D5" s="57">
        <f>+Prioritäten!E5</f>
      </c>
      <c r="E5" s="57">
        <f>+'Strateg Aktivitäten'!E4</f>
      </c>
      <c r="F5" s="57">
        <f>IF(ISERROR('Maßnahmen Ökologie'!D6/('Maßnahmen Ökologie'!$D$14+'Maßnahmen Ökonomie'!$D$14+'Maßnahmen Sozial'!$D$14)),"",'Maßnahmen Ökologie'!D6/('Maßnahmen Ökologie'!$D$14+'Maßnahmen Ökonomie'!$D$14+'Maßnahmen Sozial'!$D$14))</f>
      </c>
    </row>
    <row r="6" spans="1:6" ht="12.75">
      <c r="A6" s="100"/>
      <c r="B6" s="100"/>
      <c r="C6" s="56" t="str">
        <f>+'Maßnahmen Ökologie'!C7</f>
        <v> Produktivität von Naturräumen</v>
      </c>
      <c r="D6" s="57">
        <f>+Prioritäten!E6</f>
      </c>
      <c r="E6" s="57">
        <f>+'Strateg Aktivitäten'!E5</f>
      </c>
      <c r="F6" s="57">
        <f>IF(ISERROR('Maßnahmen Ökologie'!D7/('Maßnahmen Ökologie'!$D$14+'Maßnahmen Ökonomie'!$D$14+'Maßnahmen Sozial'!$D$14)),"",'Maßnahmen Ökologie'!D7/('Maßnahmen Ökologie'!$D$14+'Maßnahmen Ökonomie'!$D$14+'Maßnahmen Sozial'!$D$14))</f>
      </c>
    </row>
    <row r="7" spans="1:6" ht="12.75">
      <c r="A7" s="100"/>
      <c r="B7" s="100" t="str">
        <f>+'Maßnahmen Ökologie'!C18</f>
        <v>Belastungsreduktion</v>
      </c>
      <c r="C7" s="56" t="str">
        <f>+'Maßnahmen Ökologie'!C8</f>
        <v>Emission in Luft und Abwasser</v>
      </c>
      <c r="D7" s="57">
        <f>+Prioritäten!E7</f>
      </c>
      <c r="E7" s="57">
        <f>+'Strateg Aktivitäten'!E6</f>
      </c>
      <c r="F7" s="57">
        <f>IF(ISERROR('Maßnahmen Ökologie'!D8/('Maßnahmen Ökologie'!$D$14+'Maßnahmen Ökonomie'!$D$14+'Maßnahmen Sozial'!$D$14)),"",'Maßnahmen Ökologie'!D8/('Maßnahmen Ökologie'!$D$14+'Maßnahmen Ökonomie'!$D$14+'Maßnahmen Sozial'!$D$14))</f>
      </c>
    </row>
    <row r="8" spans="1:6" ht="12.75">
      <c r="A8" s="100"/>
      <c r="B8" s="100"/>
      <c r="C8" s="56" t="str">
        <f>+'Maßnahmen Ökologie'!C9</f>
        <v>Abfall</v>
      </c>
      <c r="D8" s="57">
        <f>+Prioritäten!E8</f>
      </c>
      <c r="E8" s="57">
        <f>+'Strateg Aktivitäten'!E7</f>
      </c>
      <c r="F8" s="57">
        <f>IF(ISERROR('Maßnahmen Ökologie'!D9/('Maßnahmen Ökologie'!$D$14+'Maßnahmen Ökonomie'!$D$14+'Maßnahmen Sozial'!$D$14)),"",'Maßnahmen Ökologie'!D9/('Maßnahmen Ökologie'!$D$14+'Maßnahmen Ökonomie'!$D$14+'Maßnahmen Sozial'!$D$14))</f>
      </c>
    </row>
    <row r="9" spans="1:6" ht="12.75">
      <c r="A9" s="100"/>
      <c r="B9" s="100"/>
      <c r="C9" s="56" t="str">
        <f>+'Maßnahmen Ökologie'!C10</f>
        <v>Lärm, Temperatur, Strahlung</v>
      </c>
      <c r="D9" s="57">
        <f>+Prioritäten!E9</f>
      </c>
      <c r="E9" s="57">
        <f>+'Strateg Aktivitäten'!E8</f>
      </c>
      <c r="F9" s="57">
        <f>IF(ISERROR('Maßnahmen Ökologie'!D10/('Maßnahmen Ökologie'!$D$14+'Maßnahmen Ökonomie'!$D$14+'Maßnahmen Sozial'!$D$14)),"",'Maßnahmen Ökologie'!D10/('Maßnahmen Ökologie'!$D$14+'Maßnahmen Ökonomie'!$D$14+'Maßnahmen Sozial'!$D$14))</f>
      </c>
    </row>
    <row r="10" spans="1:6" ht="12.75">
      <c r="A10" s="100"/>
      <c r="B10" s="100" t="str">
        <f>+'Maßnahmen Ökologie'!C19</f>
        <v>Ressourcenschonung</v>
      </c>
      <c r="C10" s="56" t="str">
        <f>+'Maßnahmen Ökologie'!C11</f>
        <v>absoluter Energieeinsatz</v>
      </c>
      <c r="D10" s="57">
        <f>+Prioritäten!E10</f>
      </c>
      <c r="E10" s="57">
        <f>+'Strateg Aktivitäten'!E9</f>
      </c>
      <c r="F10" s="57">
        <f>IF(ISERROR('Maßnahmen Ökologie'!D11/('Maßnahmen Ökologie'!$D$14+'Maßnahmen Ökonomie'!$D$14+'Maßnahmen Sozial'!$D$14)),"",'Maßnahmen Ökologie'!D11/('Maßnahmen Ökologie'!$D$14+'Maßnahmen Ökonomie'!$D$14+'Maßnahmen Sozial'!$D$14))</f>
      </c>
    </row>
    <row r="11" spans="1:6" ht="12.75">
      <c r="A11" s="100"/>
      <c r="B11" s="100"/>
      <c r="C11" s="56" t="str">
        <f>+'Maßnahmen Ökologie'!C12</f>
        <v>abs. Rohstoff- u. Wassereinsatz</v>
      </c>
      <c r="D11" s="57">
        <f>+Prioritäten!E11</f>
      </c>
      <c r="E11" s="57">
        <f>+'Strateg Aktivitäten'!E10</f>
      </c>
      <c r="F11" s="57">
        <f>IF(ISERROR('Maßnahmen Ökologie'!D12/('Maßnahmen Ökologie'!$D$14+'Maßnahmen Ökonomie'!$D$14+'Maßnahmen Sozial'!$D$14)),"",'Maßnahmen Ökologie'!D12/('Maßnahmen Ökologie'!$D$14+'Maßnahmen Ökonomie'!$D$14+'Maßnahmen Sozial'!$D$14))</f>
      </c>
    </row>
    <row r="12" spans="1:6" ht="12.75">
      <c r="A12" s="100"/>
      <c r="B12" s="100"/>
      <c r="C12" s="56" t="str">
        <f>+'Maßnahmen Ökologie'!C13</f>
        <v>Energie- und Ressourceneffizienz</v>
      </c>
      <c r="D12" s="57">
        <f>+Prioritäten!E12</f>
      </c>
      <c r="E12" s="57">
        <f>+'Strateg Aktivitäten'!E11</f>
      </c>
      <c r="F12" s="57">
        <f>IF(ISERROR('Maßnahmen Ökologie'!D13/('Maßnahmen Ökologie'!$D$14+'Maßnahmen Ökonomie'!$D$14+'Maßnahmen Sozial'!$D$14)),"",'Maßnahmen Ökologie'!D13/('Maßnahmen Ökologie'!$D$14+'Maßnahmen Ökonomie'!$D$14+'Maßnahmen Sozial'!$D$14))</f>
      </c>
    </row>
    <row r="13" spans="1:6" ht="12.75">
      <c r="A13" s="101" t="str">
        <f>+'Maßnahmen Ökonomie'!C2</f>
        <v>Ökonomie</v>
      </c>
      <c r="B13" s="101" t="str">
        <f>+'Maßnahmen Ökonomie'!C17</f>
        <v>Sicherung der Grundbedürfnisse
</v>
      </c>
      <c r="C13" s="58" t="str">
        <f>+'Maßnahmen Ökonomie'!C5</f>
        <v>Kostendeckung</v>
      </c>
      <c r="D13" s="57">
        <f>+Prioritäten!E13</f>
      </c>
      <c r="E13" s="57">
        <f>+'Strateg Aktivitäten'!E12</f>
      </c>
      <c r="F13" s="57">
        <f>IF(ISERROR(+'Maßnahmen Ökonomie'!D5/('Maßnahmen Ökologie'!$D$14+'Maßnahmen Ökonomie'!$D$14+'Maßnahmen Sozial'!$D$14)),"",+'Maßnahmen Ökonomie'!D5/('Maßnahmen Ökologie'!$D$14+'Maßnahmen Ökonomie'!$D$14+'Maßnahmen Sozial'!$D$14))</f>
      </c>
    </row>
    <row r="14" spans="1:6" ht="12.75">
      <c r="A14" s="101"/>
      <c r="B14" s="101"/>
      <c r="C14" s="58" t="str">
        <f>+'Maßnahmen Ökonomie'!C6</f>
        <v>Sicherung der Humanressourcen</v>
      </c>
      <c r="D14" s="57">
        <f>+Prioritäten!E14</f>
      </c>
      <c r="E14" s="57">
        <f>+'Strateg Aktivitäten'!E13</f>
      </c>
      <c r="F14" s="57">
        <f>IF(ISERROR(+'Maßnahmen Ökonomie'!D6/('Maßnahmen Ökologie'!$D$14+'Maßnahmen Ökonomie'!$D$14+'Maßnahmen Sozial'!$D$14)),"",+'Maßnahmen Ökonomie'!D6/('Maßnahmen Ökologie'!$D$14+'Maßnahmen Ökonomie'!$D$14+'Maßnahmen Sozial'!$D$14))</f>
      </c>
    </row>
    <row r="15" spans="1:6" ht="12.75">
      <c r="A15" s="101"/>
      <c r="B15" s="101"/>
      <c r="C15" s="58" t="str">
        <f>+'Maßnahmen Ökonomie'!C7</f>
        <v>Sicherung der  Ressourcen</v>
      </c>
      <c r="D15" s="57">
        <f>+Prioritäten!E15</f>
      </c>
      <c r="E15" s="57">
        <f>+'Strateg Aktivitäten'!E14</f>
      </c>
      <c r="F15" s="57">
        <f>IF(ISERROR(+'Maßnahmen Ökonomie'!D7/('Maßnahmen Ökologie'!$D$14+'Maßnahmen Ökonomie'!$D$14+'Maßnahmen Sozial'!$D$14)),"",+'Maßnahmen Ökonomie'!D7/('Maßnahmen Ökologie'!$D$14+'Maßnahmen Ökonomie'!$D$14+'Maßnahmen Sozial'!$D$14))</f>
      </c>
    </row>
    <row r="16" spans="1:6" ht="12.75">
      <c r="A16" s="101"/>
      <c r="B16" s="101" t="str">
        <f>+'Maßnahmen Ökonomie'!C18</f>
        <v>Monetäre Ziele
</v>
      </c>
      <c r="C16" s="58" t="str">
        <f>+'Maßnahmen Ökonomie'!C8</f>
        <v>Rentabilität und Sharholderincome</v>
      </c>
      <c r="D16" s="57">
        <f>+Prioritäten!E16</f>
      </c>
      <c r="E16" s="57">
        <f>+'Strateg Aktivitäten'!E15</f>
      </c>
      <c r="F16" s="57">
        <f>IF(ISERROR(+'Maßnahmen Ökonomie'!D8/('Maßnahmen Ökologie'!$D$14+'Maßnahmen Ökonomie'!$D$14+'Maßnahmen Sozial'!$D$14)),"",+'Maßnahmen Ökonomie'!D8/('Maßnahmen Ökologie'!$D$14+'Maßnahmen Ökonomie'!$D$14+'Maßnahmen Sozial'!$D$14))</f>
      </c>
    </row>
    <row r="17" spans="1:6" ht="12.75">
      <c r="A17" s="101"/>
      <c r="B17" s="101"/>
      <c r="C17" s="58" t="str">
        <f>+'Maßnahmen Ökonomie'!C9</f>
        <v>Umsatz und Marktanteil</v>
      </c>
      <c r="D17" s="57">
        <f>+Prioritäten!E17</f>
      </c>
      <c r="E17" s="57">
        <f>+'Strateg Aktivitäten'!E16</f>
      </c>
      <c r="F17" s="57">
        <f>IF(ISERROR(+'Maßnahmen Ökonomie'!D9/('Maßnahmen Ökologie'!$D$14+'Maßnahmen Ökonomie'!$D$14+'Maßnahmen Sozial'!$D$14)),"",+'Maßnahmen Ökonomie'!D9/('Maßnahmen Ökologie'!$D$14+'Maßnahmen Ökonomie'!$D$14+'Maßnahmen Sozial'!$D$14))</f>
      </c>
    </row>
    <row r="18" spans="1:6" ht="12.75">
      <c r="A18" s="101"/>
      <c r="B18" s="101"/>
      <c r="C18" s="58" t="str">
        <f>+'Maßnahmen Ökonomie'!C10</f>
        <v>Eigenkapital und Verschuldung</v>
      </c>
      <c r="D18" s="57">
        <f>+Prioritäten!E18</f>
      </c>
      <c r="E18" s="57">
        <f>+'Strateg Aktivitäten'!E17</f>
      </c>
      <c r="F18" s="57">
        <f>IF(ISERROR(+'Maßnahmen Ökonomie'!D10/('Maßnahmen Ökologie'!$D$14+'Maßnahmen Ökonomie'!$D$14+'Maßnahmen Sozial'!$D$14)),"",+'Maßnahmen Ökonomie'!D10/('Maßnahmen Ökologie'!$D$14+'Maßnahmen Ökonomie'!$D$14+'Maßnahmen Sozial'!$D$14))</f>
      </c>
    </row>
    <row r="19" spans="1:6" ht="12.75">
      <c r="A19" s="101"/>
      <c r="B19" s="101" t="str">
        <f>+'Maßnahmen Ökonomie'!C19</f>
        <v>Nicht monetäre Ziele</v>
      </c>
      <c r="C19" s="58" t="str">
        <f>+'Maßnahmen Ökonomie'!C11</f>
        <v>Zukunftssicherung und qualitatives Wachstum</v>
      </c>
      <c r="D19" s="57">
        <f>+Prioritäten!E19</f>
      </c>
      <c r="E19" s="57">
        <f>+'Strateg Aktivitäten'!E18</f>
      </c>
      <c r="F19" s="57">
        <f>IF(ISERROR(+'Maßnahmen Ökonomie'!D11/('Maßnahmen Ökologie'!$D$14+'Maßnahmen Ökonomie'!$D$14+'Maßnahmen Sozial'!$D$14)),"",+'Maßnahmen Ökonomie'!D11/('Maßnahmen Ökologie'!$D$14+'Maßnahmen Ökonomie'!$D$14+'Maßnahmen Sozial'!$D$14))</f>
      </c>
    </row>
    <row r="20" spans="1:6" ht="12.75">
      <c r="A20" s="101"/>
      <c r="B20" s="101"/>
      <c r="C20" s="58" t="str">
        <f>+'Maßnahmen Ökonomie'!C12</f>
        <v>Identifikation – Identität und Image</v>
      </c>
      <c r="D20" s="57">
        <f>+Prioritäten!E20</f>
      </c>
      <c r="E20" s="57">
        <f>+'Strateg Aktivitäten'!E19</f>
      </c>
      <c r="F20" s="57">
        <f>IF(ISERROR(+'Maßnahmen Ökonomie'!D12/('Maßnahmen Ökologie'!$D$14+'Maßnahmen Ökonomie'!$D$14+'Maßnahmen Sozial'!$D$14)),"",+'Maßnahmen Ökonomie'!D12/('Maßnahmen Ökologie'!$D$14+'Maßnahmen Ökonomie'!$D$14+'Maßnahmen Sozial'!$D$14))</f>
      </c>
    </row>
    <row r="21" spans="1:6" ht="12.75">
      <c r="A21" s="101"/>
      <c r="B21" s="101"/>
      <c r="C21" s="58" t="str">
        <f>+'Maßnahmen Ökonomie'!C13</f>
        <v>Produktqualität</v>
      </c>
      <c r="D21" s="57">
        <f>+Prioritäten!E21</f>
      </c>
      <c r="E21" s="57">
        <f>+'Strateg Aktivitäten'!E20</f>
      </c>
      <c r="F21" s="57">
        <f>IF(ISERROR(+'Maßnahmen Ökonomie'!D13/('Maßnahmen Ökologie'!$D$14+'Maßnahmen Ökonomie'!$D$14+'Maßnahmen Sozial'!$D$14)),"",+'Maßnahmen Ökonomie'!D13/('Maßnahmen Ökologie'!$D$14+'Maßnahmen Ökonomie'!$D$14+'Maßnahmen Sozial'!$D$14))</f>
      </c>
    </row>
    <row r="22" spans="1:6" ht="12.75">
      <c r="A22" s="99" t="str">
        <f>+'Maßnahmen Sozial'!C2</f>
        <v>Sozial</v>
      </c>
      <c r="B22" s="99" t="str">
        <f>+'Maßnahmen Sozial'!C17</f>
        <v>Sozialkapital - Zusammenhalt</v>
      </c>
      <c r="C22" s="59" t="str">
        <f>+'Maßnahmen Sozial'!C5</f>
        <v>Gesundheit u.Sicherheit
</v>
      </c>
      <c r="D22" s="57">
        <f>+Prioritäten!E22</f>
      </c>
      <c r="E22" s="57">
        <f>+'Strateg Aktivitäten'!E21</f>
      </c>
      <c r="F22" s="57">
        <f>IF(ISERROR(+'Maßnahmen Sozial'!D5/('Maßnahmen Ökologie'!$D$14+'Maßnahmen Ökonomie'!$D$14+'Maßnahmen Sozial'!$D$14)),"",+'Maßnahmen Sozial'!D5/('Maßnahmen Ökologie'!$D$14+'Maßnahmen Ökonomie'!$D$14+'Maßnahmen Sozial'!$D$14))</f>
      </c>
    </row>
    <row r="23" spans="1:6" ht="12.75">
      <c r="A23" s="99"/>
      <c r="B23" s="99"/>
      <c r="C23" s="59" t="str">
        <f>+'Maßnahmen Sozial'!C6</f>
        <v>Mitarbeiterzufriedenheit</v>
      </c>
      <c r="D23" s="57">
        <f>+Prioritäten!E23</f>
      </c>
      <c r="E23" s="57">
        <f>+'Strateg Aktivitäten'!E22</f>
      </c>
      <c r="F23" s="57">
        <f>IF(ISERROR(+'Maßnahmen Sozial'!D6/('Maßnahmen Ökologie'!$D$14+'Maßnahmen Ökonomie'!$D$14+'Maßnahmen Sozial'!$D$14)),"",+'Maßnahmen Sozial'!D6/('Maßnahmen Ökologie'!$D$14+'Maßnahmen Ökonomie'!$D$14+'Maßnahmen Sozial'!$D$14))</f>
      </c>
    </row>
    <row r="24" spans="1:6" ht="12.75">
      <c r="A24" s="99"/>
      <c r="B24" s="99"/>
      <c r="C24" s="59" t="str">
        <f>+'Maßnahmen Sozial'!C7</f>
        <v>materielle Sicherheit</v>
      </c>
      <c r="D24" s="57">
        <f>+Prioritäten!E24</f>
      </c>
      <c r="E24" s="57">
        <f>+'Strateg Aktivitäten'!E23</f>
      </c>
      <c r="F24" s="57">
        <f>IF(ISERROR(+'Maßnahmen Sozial'!D7/('Maßnahmen Ökologie'!$D$14+'Maßnahmen Ökonomie'!$D$14+'Maßnahmen Sozial'!$D$14)),"",+'Maßnahmen Sozial'!D7/('Maßnahmen Ökologie'!$D$14+'Maßnahmen Ökonomie'!$D$14+'Maßnahmen Sozial'!$D$14))</f>
      </c>
    </row>
    <row r="25" spans="1:6" ht="12.75">
      <c r="A25" s="99"/>
      <c r="B25" s="99" t="str">
        <f>+'Maßnahmen Sozial'!C18</f>
        <v>soziale Mobilität im Unternehmen</v>
      </c>
      <c r="C25" s="59" t="str">
        <f>+'Maßnahmen Sozial'!C8</f>
        <v>Kommunikation und Partizipation</v>
      </c>
      <c r="D25" s="57">
        <f>+Prioritäten!E25</f>
      </c>
      <c r="E25" s="57">
        <f>+'Strateg Aktivitäten'!E24</f>
      </c>
      <c r="F25" s="57">
        <f>IF(ISERROR(+'Maßnahmen Sozial'!D8/('Maßnahmen Ökologie'!$D$14+'Maßnahmen Ökonomie'!$D$14+'Maßnahmen Sozial'!$D$14)),"",+'Maßnahmen Sozial'!D8/('Maßnahmen Ökologie'!$D$14+'Maßnahmen Ökonomie'!$D$14+'Maßnahmen Sozial'!$D$14))</f>
      </c>
    </row>
    <row r="26" spans="1:6" ht="12.75">
      <c r="A26" s="99"/>
      <c r="B26" s="99"/>
      <c r="C26" s="59" t="str">
        <f>+'Maßnahmen Sozial'!C9</f>
        <v>Chancengleichheit</v>
      </c>
      <c r="D26" s="57">
        <f>+Prioritäten!E26</f>
      </c>
      <c r="E26" s="57">
        <f>+'Strateg Aktivitäten'!E25</f>
      </c>
      <c r="F26" s="57">
        <f>IF(ISERROR(+'Maßnahmen Sozial'!D9/('Maßnahmen Ökologie'!$D$14+'Maßnahmen Ökonomie'!$D$14+'Maßnahmen Sozial'!$D$14)),"",+'Maßnahmen Sozial'!D9/('Maßnahmen Ökologie'!$D$14+'Maßnahmen Ökonomie'!$D$14+'Maßnahmen Sozial'!$D$14))</f>
      </c>
    </row>
    <row r="27" spans="1:6" ht="12.75">
      <c r="A27" s="99"/>
      <c r="B27" s="99"/>
      <c r="C27" s="59" t="str">
        <f>+'Maßnahmen Sozial'!C10</f>
        <v>Aus- und Weiterbildung der Mitarbeiter
</v>
      </c>
      <c r="D27" s="57">
        <f>+Prioritäten!E27</f>
      </c>
      <c r="E27" s="57">
        <f>+'Strateg Aktivitäten'!E26</f>
      </c>
      <c r="F27" s="57">
        <f>IF(ISERROR(+'Maßnahmen Sozial'!D10/('Maßnahmen Ökologie'!$D$14+'Maßnahmen Ökonomie'!$D$14+'Maßnahmen Sozial'!$D$14)),"",+'Maßnahmen Sozial'!D10/('Maßnahmen Ökologie'!$D$14+'Maßnahmen Ökonomie'!$D$14+'Maßnahmen Sozial'!$D$14))</f>
      </c>
    </row>
    <row r="28" spans="1:6" ht="12.75">
      <c r="A28" s="99"/>
      <c r="B28" s="99" t="str">
        <f>+'Maßnahmen Sozial'!C19</f>
        <v>Wechselwirkung mit dem Umfeld</v>
      </c>
      <c r="C28" s="59" t="str">
        <f>+'Maßnahmen Sozial'!C11</f>
        <v>Entw. d. (Regional-)Wirtschaft</v>
      </c>
      <c r="D28" s="57">
        <f>+Prioritäten!E28</f>
      </c>
      <c r="E28" s="57">
        <f>+'Strateg Aktivitäten'!E27</f>
      </c>
      <c r="F28" s="57">
        <f>IF(ISERROR(+'Maßnahmen Sozial'!D11/('Maßnahmen Ökologie'!$D$14+'Maßnahmen Ökonomie'!$D$14+'Maßnahmen Sozial'!$D$14)),"",+'Maßnahmen Sozial'!D11/('Maßnahmen Ökologie'!$D$14+'Maßnahmen Ökonomie'!$D$14+'Maßnahmen Sozial'!$D$14))</f>
      </c>
    </row>
    <row r="29" spans="1:6" ht="12.75">
      <c r="A29" s="99"/>
      <c r="B29" s="99"/>
      <c r="C29" s="59" t="str">
        <f>+'Maßnahmen Sozial'!C12</f>
        <v>Stabilität d. (Regional-)Gesellschaft</v>
      </c>
      <c r="D29" s="57">
        <f>+Prioritäten!E29</f>
      </c>
      <c r="E29" s="57">
        <f>+'Strateg Aktivitäten'!E28</f>
      </c>
      <c r="F29" s="57">
        <f>IF(ISERROR(+'Maßnahmen Sozial'!D12/('Maßnahmen Ökologie'!$D$14+'Maßnahmen Ökonomie'!$D$14+'Maßnahmen Sozial'!$D$14)),"",+'Maßnahmen Sozial'!D12/('Maßnahmen Ökologie'!$D$14+'Maßnahmen Ökonomie'!$D$14+'Maßnahmen Sozial'!$D$14))</f>
      </c>
    </row>
    <row r="30" spans="1:6" ht="12.75">
      <c r="A30" s="99"/>
      <c r="B30" s="99"/>
      <c r="C30" s="59" t="str">
        <f>+'Maßnahmen Sozial'!C13</f>
        <v>Image in u. Kommunikation mit dem Umfeld</v>
      </c>
      <c r="D30" s="57">
        <f>+Prioritäten!E30</f>
      </c>
      <c r="E30" s="57">
        <f>+'Strateg Aktivitäten'!E29</f>
      </c>
      <c r="F30" s="57">
        <f>IF(ISERROR(+'Maßnahmen Sozial'!D13/('Maßnahmen Ökologie'!$D$14+'Maßnahmen Ökonomie'!$D$14+'Maßnahmen Sozial'!$D$14)),"",+'Maßnahmen Sozial'!D13/('Maßnahmen Ökologie'!$D$14+'Maßnahmen Ökonomie'!$D$14+'Maßnahmen Sozial'!$D$14))</f>
      </c>
    </row>
    <row r="31" spans="4:6" ht="12.75">
      <c r="D31" s="60"/>
      <c r="E31" s="60"/>
      <c r="F31" s="60"/>
    </row>
    <row r="32" ht="18">
      <c r="C32" s="33" t="s">
        <v>182</v>
      </c>
    </row>
    <row r="33" spans="3:6" ht="12.75">
      <c r="C33" s="22"/>
      <c r="D33" s="22" t="s">
        <v>178</v>
      </c>
      <c r="E33" s="22" t="s">
        <v>61</v>
      </c>
      <c r="F33" s="22" t="s">
        <v>36</v>
      </c>
    </row>
    <row r="34" spans="3:6" ht="12.75">
      <c r="C34" s="61" t="str">
        <f>+'Maßnahmen Ökologie'!C17</f>
        <v>Erhöhung der Tragfähigkeit des Ökosystems</v>
      </c>
      <c r="D34" s="57">
        <f>SUM(D4:D6)</f>
        <v>0</v>
      </c>
      <c r="E34" s="57">
        <f>SUM(E4:E6)</f>
        <v>0</v>
      </c>
      <c r="F34" s="57">
        <f>SUM(F4:F6)</f>
        <v>0</v>
      </c>
    </row>
    <row r="35" spans="3:6" ht="12.75">
      <c r="C35" s="61" t="str">
        <f>+'Maßnahmen Ökologie'!C18</f>
        <v>Belastungsreduktion</v>
      </c>
      <c r="D35" s="57">
        <f>SUM(D7:D9)</f>
        <v>0</v>
      </c>
      <c r="E35" s="57">
        <f>SUM(E7:E9)</f>
        <v>0</v>
      </c>
      <c r="F35" s="57">
        <f>SUM(F7:F9)</f>
        <v>0</v>
      </c>
    </row>
    <row r="36" spans="3:6" ht="12.75">
      <c r="C36" s="61" t="str">
        <f>+'Maßnahmen Ökologie'!C19</f>
        <v>Ressourcenschonung</v>
      </c>
      <c r="D36" s="57">
        <f>SUM(D10:D12)</f>
        <v>0</v>
      </c>
      <c r="E36" s="57">
        <f>SUM(E10:E12)</f>
        <v>0</v>
      </c>
      <c r="F36" s="57">
        <f>SUM(F10:F12)</f>
        <v>0</v>
      </c>
    </row>
    <row r="37" spans="3:6" ht="12.75">
      <c r="C37" s="62" t="str">
        <f>+'Maßnahmen Ökonomie'!C17</f>
        <v>Sicherung der Grundbedürfnisse
</v>
      </c>
      <c r="D37" s="57">
        <f>SUM(D13:D15)</f>
        <v>0</v>
      </c>
      <c r="E37" s="57">
        <f>SUM(E13:E15)</f>
        <v>0</v>
      </c>
      <c r="F37" s="57">
        <f>SUM(F13:F15)</f>
        <v>0</v>
      </c>
    </row>
    <row r="38" spans="3:6" ht="12.75">
      <c r="C38" s="62" t="str">
        <f>+'Maßnahmen Ökonomie'!C18</f>
        <v>Monetäre Ziele
</v>
      </c>
      <c r="D38" s="57">
        <f>SUM(D16:D18)</f>
        <v>0</v>
      </c>
      <c r="E38" s="57">
        <f>SUM(E16:E18)</f>
        <v>0</v>
      </c>
      <c r="F38" s="57">
        <f>SUM(F16:F18)</f>
        <v>0</v>
      </c>
    </row>
    <row r="39" spans="3:6" ht="12.75">
      <c r="C39" s="62" t="str">
        <f>+'Maßnahmen Ökonomie'!C19</f>
        <v>Nicht monetäre Ziele</v>
      </c>
      <c r="D39" s="57">
        <f>SUM(D19:D21)</f>
        <v>0</v>
      </c>
      <c r="E39" s="57">
        <f>SUM(E19:E21)</f>
        <v>0</v>
      </c>
      <c r="F39" s="57">
        <f>SUM(F19:F21)</f>
        <v>0</v>
      </c>
    </row>
    <row r="40" spans="3:6" ht="12.75">
      <c r="C40" s="63" t="str">
        <f>+'Maßnahmen Sozial'!C17</f>
        <v>Sozialkapital - Zusammenhalt</v>
      </c>
      <c r="D40" s="57">
        <f>SUM(D22:D24)</f>
        <v>0</v>
      </c>
      <c r="E40" s="57">
        <f>SUM(E22:E24)</f>
        <v>0</v>
      </c>
      <c r="F40" s="57">
        <f>SUM(F22:F24)</f>
        <v>0</v>
      </c>
    </row>
    <row r="41" spans="3:6" ht="12.75">
      <c r="C41" s="63" t="str">
        <f>+'Maßnahmen Sozial'!C18</f>
        <v>soziale Mobilität im Unternehmen</v>
      </c>
      <c r="D41" s="57">
        <f>SUM(D25:D27)</f>
        <v>0</v>
      </c>
      <c r="E41" s="57">
        <f>SUM(E25:E27)</f>
        <v>0</v>
      </c>
      <c r="F41" s="57">
        <f>SUM(F25:F27)</f>
        <v>0</v>
      </c>
    </row>
    <row r="42" spans="3:6" ht="12.75">
      <c r="C42" s="63" t="str">
        <f>+'Maßnahmen Sozial'!C19</f>
        <v>Wechselwirkung mit dem Umfeld</v>
      </c>
      <c r="D42" s="57">
        <f>SUM(D28:D30)</f>
        <v>0</v>
      </c>
      <c r="E42" s="57">
        <f>SUM(E28:E30)</f>
        <v>0</v>
      </c>
      <c r="F42" s="57">
        <f>SUM(F28:F30)</f>
        <v>0</v>
      </c>
    </row>
    <row r="43" spans="4:6" ht="12.75">
      <c r="D43" s="60"/>
      <c r="E43" s="60"/>
      <c r="F43" s="60"/>
    </row>
    <row r="45" ht="18">
      <c r="C45" s="33" t="s">
        <v>183</v>
      </c>
    </row>
    <row r="46" spans="3:6" ht="12.75">
      <c r="C46" s="22"/>
      <c r="D46" s="22" t="s">
        <v>178</v>
      </c>
      <c r="E46" s="22" t="s">
        <v>61</v>
      </c>
      <c r="F46" s="22" t="s">
        <v>36</v>
      </c>
    </row>
    <row r="47" spans="3:6" ht="12.75">
      <c r="C47" s="61" t="s">
        <v>175</v>
      </c>
      <c r="D47" s="57">
        <f>SUM(D34:D36)</f>
        <v>0</v>
      </c>
      <c r="E47" s="57">
        <f>SUM(E34:E36)</f>
        <v>0</v>
      </c>
      <c r="F47" s="57">
        <f>SUM(F34:F36)</f>
        <v>0</v>
      </c>
    </row>
    <row r="48" spans="3:6" ht="12.75">
      <c r="C48" s="62" t="s">
        <v>176</v>
      </c>
      <c r="D48" s="57">
        <f>SUM(D37:D39)</f>
        <v>0</v>
      </c>
      <c r="E48" s="57">
        <f>SUM(E37:E39)</f>
        <v>0</v>
      </c>
      <c r="F48" s="57">
        <f>SUM(F37:F39)</f>
        <v>0</v>
      </c>
    </row>
    <row r="49" spans="3:6" ht="12.75">
      <c r="C49" s="63" t="s">
        <v>177</v>
      </c>
      <c r="D49" s="57">
        <f>SUM(D40:D42)</f>
        <v>0</v>
      </c>
      <c r="E49" s="57">
        <f>SUM(E40:E42)</f>
        <v>0</v>
      </c>
      <c r="F49" s="57">
        <f>SUM(F40:F42)</f>
        <v>0</v>
      </c>
    </row>
    <row r="50" spans="4:6" ht="12.75">
      <c r="D50" s="60"/>
      <c r="E50" s="60"/>
      <c r="F50" s="60"/>
    </row>
  </sheetData>
  <sheetProtection password="DD93" sheet="1" objects="1" scenarios="1"/>
  <mergeCells count="13">
    <mergeCell ref="B7:B9"/>
    <mergeCell ref="B10:B12"/>
    <mergeCell ref="B13:B15"/>
    <mergeCell ref="D2:F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I15" sqref="I15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7" customWidth="1"/>
    <col min="5" max="5" width="14.421875" style="0" customWidth="1"/>
    <col min="6" max="16384" width="11.421875" style="0" customWidth="1"/>
  </cols>
  <sheetData>
    <row r="1" ht="18">
      <c r="A1" s="81" t="s">
        <v>178</v>
      </c>
    </row>
    <row r="3" spans="1:5" ht="12.75">
      <c r="A3" s="5"/>
      <c r="B3" s="5"/>
      <c r="C3" s="5"/>
      <c r="D3" s="55" t="s">
        <v>179</v>
      </c>
      <c r="E3" s="6" t="s">
        <v>180</v>
      </c>
    </row>
    <row r="4" spans="1:5" ht="12.75">
      <c r="A4" s="106" t="s">
        <v>175</v>
      </c>
      <c r="B4" s="107" t="s">
        <v>24</v>
      </c>
      <c r="C4" s="10" t="s">
        <v>25</v>
      </c>
      <c r="D4" s="22"/>
      <c r="E4" s="8">
        <f>IF(ISERROR(+D4/$D$31),"",+D4/$D$31)</f>
      </c>
    </row>
    <row r="5" spans="1:5" ht="12.75">
      <c r="A5" s="106"/>
      <c r="B5" s="107"/>
      <c r="C5" s="10" t="s">
        <v>26</v>
      </c>
      <c r="D5" s="22"/>
      <c r="E5" s="8">
        <f aca="true" t="shared" si="0" ref="E5:E31">IF(ISERROR(+D5/$D$31),"",+D5/$D$31)</f>
      </c>
    </row>
    <row r="6" spans="1:5" ht="12.75">
      <c r="A6" s="106"/>
      <c r="B6" s="107"/>
      <c r="C6" s="10" t="s">
        <v>27</v>
      </c>
      <c r="D6" s="22"/>
      <c r="E6" s="8">
        <f t="shared" si="0"/>
      </c>
    </row>
    <row r="7" spans="1:5" ht="12.75">
      <c r="A7" s="106"/>
      <c r="B7" s="107" t="s">
        <v>28</v>
      </c>
      <c r="C7" s="10" t="s">
        <v>29</v>
      </c>
      <c r="D7" s="22"/>
      <c r="E7" s="8">
        <f t="shared" si="0"/>
      </c>
    </row>
    <row r="8" spans="1:5" ht="12.75">
      <c r="A8" s="106"/>
      <c r="B8" s="107"/>
      <c r="C8" s="10" t="s">
        <v>30</v>
      </c>
      <c r="D8" s="22"/>
      <c r="E8" s="8">
        <f t="shared" si="0"/>
      </c>
    </row>
    <row r="9" spans="1:5" ht="12.75">
      <c r="A9" s="106"/>
      <c r="B9" s="107"/>
      <c r="C9" s="10" t="s">
        <v>31</v>
      </c>
      <c r="D9" s="22"/>
      <c r="E9" s="8">
        <f t="shared" si="0"/>
      </c>
    </row>
    <row r="10" spans="1:5" ht="12.75">
      <c r="A10" s="106"/>
      <c r="B10" s="107" t="s">
        <v>32</v>
      </c>
      <c r="C10" s="10" t="s">
        <v>33</v>
      </c>
      <c r="D10" s="22"/>
      <c r="E10" s="8">
        <f t="shared" si="0"/>
      </c>
    </row>
    <row r="11" spans="1:5" ht="12.75">
      <c r="A11" s="106"/>
      <c r="B11" s="107"/>
      <c r="C11" s="10" t="s">
        <v>34</v>
      </c>
      <c r="D11" s="22"/>
      <c r="E11" s="8">
        <f t="shared" si="0"/>
      </c>
    </row>
    <row r="12" spans="1:5" ht="12.75">
      <c r="A12" s="106"/>
      <c r="B12" s="107"/>
      <c r="C12" s="10" t="s">
        <v>35</v>
      </c>
      <c r="D12" s="22"/>
      <c r="E12" s="8">
        <f t="shared" si="0"/>
      </c>
    </row>
    <row r="13" spans="1:5" ht="12.75">
      <c r="A13" s="104" t="s">
        <v>176</v>
      </c>
      <c r="B13" s="105" t="s">
        <v>92</v>
      </c>
      <c r="C13" s="11" t="s">
        <v>93</v>
      </c>
      <c r="D13" s="22"/>
      <c r="E13" s="8">
        <f t="shared" si="0"/>
      </c>
    </row>
    <row r="14" spans="1:5" ht="12.75">
      <c r="A14" s="104"/>
      <c r="B14" s="105"/>
      <c r="C14" s="11" t="s">
        <v>94</v>
      </c>
      <c r="D14" s="22"/>
      <c r="E14" s="8">
        <f t="shared" si="0"/>
      </c>
    </row>
    <row r="15" spans="1:5" ht="12.75">
      <c r="A15" s="104"/>
      <c r="B15" s="105"/>
      <c r="C15" s="11" t="s">
        <v>95</v>
      </c>
      <c r="D15" s="22"/>
      <c r="E15" s="8">
        <f t="shared" si="0"/>
      </c>
    </row>
    <row r="16" spans="1:5" ht="12.75">
      <c r="A16" s="104"/>
      <c r="B16" s="105" t="s">
        <v>136</v>
      </c>
      <c r="C16" s="11" t="s">
        <v>137</v>
      </c>
      <c r="D16" s="22"/>
      <c r="E16" s="8">
        <f t="shared" si="0"/>
      </c>
    </row>
    <row r="17" spans="1:5" ht="12.75">
      <c r="A17" s="104"/>
      <c r="B17" s="105"/>
      <c r="C17" s="11" t="s">
        <v>138</v>
      </c>
      <c r="D17" s="22"/>
      <c r="E17" s="8">
        <f t="shared" si="0"/>
      </c>
    </row>
    <row r="18" spans="1:5" ht="12.75">
      <c r="A18" s="104"/>
      <c r="B18" s="105"/>
      <c r="C18" s="11" t="s">
        <v>139</v>
      </c>
      <c r="D18" s="22"/>
      <c r="E18" s="8">
        <f t="shared" si="0"/>
      </c>
    </row>
    <row r="19" spans="1:5" ht="12.75">
      <c r="A19" s="104"/>
      <c r="B19" s="105" t="s">
        <v>140</v>
      </c>
      <c r="C19" s="11" t="s">
        <v>141</v>
      </c>
      <c r="D19" s="22"/>
      <c r="E19" s="8">
        <f t="shared" si="0"/>
      </c>
    </row>
    <row r="20" spans="1:5" ht="12.75">
      <c r="A20" s="104"/>
      <c r="B20" s="105"/>
      <c r="C20" s="11" t="s">
        <v>142</v>
      </c>
      <c r="D20" s="22"/>
      <c r="E20" s="8">
        <f t="shared" si="0"/>
      </c>
    </row>
    <row r="21" spans="1:5" ht="12.75">
      <c r="A21" s="104"/>
      <c r="B21" s="105"/>
      <c r="C21" s="11" t="s">
        <v>143</v>
      </c>
      <c r="D21" s="22"/>
      <c r="E21" s="8">
        <f t="shared" si="0"/>
      </c>
    </row>
    <row r="22" spans="1:5" ht="12.75">
      <c r="A22" s="102" t="s">
        <v>177</v>
      </c>
      <c r="B22" s="103" t="s">
        <v>144</v>
      </c>
      <c r="C22" s="12" t="s">
        <v>191</v>
      </c>
      <c r="D22" s="22"/>
      <c r="E22" s="8">
        <f t="shared" si="0"/>
      </c>
    </row>
    <row r="23" spans="1:5" ht="12.75">
      <c r="A23" s="102"/>
      <c r="B23" s="103"/>
      <c r="C23" s="12" t="s">
        <v>146</v>
      </c>
      <c r="D23" s="22"/>
      <c r="E23" s="8">
        <f t="shared" si="0"/>
      </c>
    </row>
    <row r="24" spans="1:5" ht="12.75">
      <c r="A24" s="102"/>
      <c r="B24" s="103"/>
      <c r="C24" s="12" t="s">
        <v>147</v>
      </c>
      <c r="D24" s="22"/>
      <c r="E24" s="8">
        <f t="shared" si="0"/>
      </c>
    </row>
    <row r="25" spans="1:5" ht="12.75">
      <c r="A25" s="102"/>
      <c r="B25" s="103" t="s">
        <v>148</v>
      </c>
      <c r="C25" s="12" t="s">
        <v>149</v>
      </c>
      <c r="D25" s="22"/>
      <c r="E25" s="8">
        <f t="shared" si="0"/>
      </c>
    </row>
    <row r="26" spans="1:5" ht="12.75">
      <c r="A26" s="102"/>
      <c r="B26" s="103"/>
      <c r="C26" s="12" t="s">
        <v>150</v>
      </c>
      <c r="D26" s="22"/>
      <c r="E26" s="8">
        <f t="shared" si="0"/>
      </c>
    </row>
    <row r="27" spans="1:5" ht="12.75">
      <c r="A27" s="102"/>
      <c r="B27" s="103"/>
      <c r="C27" s="14" t="s">
        <v>190</v>
      </c>
      <c r="D27" s="22"/>
      <c r="E27" s="8">
        <f t="shared" si="0"/>
      </c>
    </row>
    <row r="28" spans="1:5" ht="12.75">
      <c r="A28" s="102"/>
      <c r="B28" s="103" t="s">
        <v>152</v>
      </c>
      <c r="C28" s="12" t="s">
        <v>153</v>
      </c>
      <c r="D28" s="22"/>
      <c r="E28" s="8">
        <f t="shared" si="0"/>
      </c>
    </row>
    <row r="29" spans="1:5" ht="12.75">
      <c r="A29" s="102"/>
      <c r="B29" s="103"/>
      <c r="C29" s="12" t="s">
        <v>154</v>
      </c>
      <c r="D29" s="22"/>
      <c r="E29" s="8">
        <f t="shared" si="0"/>
      </c>
    </row>
    <row r="30" spans="1:5" ht="12.75">
      <c r="A30" s="102"/>
      <c r="B30" s="103"/>
      <c r="C30" s="12" t="s">
        <v>155</v>
      </c>
      <c r="D30" s="22"/>
      <c r="E30" s="8">
        <f t="shared" si="0"/>
      </c>
    </row>
    <row r="31" spans="1:5" ht="12.75">
      <c r="A31" s="13" t="s">
        <v>74</v>
      </c>
      <c r="B31" s="13"/>
      <c r="C31" s="13"/>
      <c r="D31" s="77">
        <f>SUM(D4:D30)</f>
        <v>0</v>
      </c>
      <c r="E31" s="8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.7109375" style="0" customWidth="1"/>
    <col min="5" max="5" width="16.00390625" style="0" customWidth="1"/>
    <col min="6" max="6" width="35.421875" style="0" customWidth="1"/>
    <col min="7" max="7" width="21.57421875" style="0" customWidth="1"/>
    <col min="8" max="16384" width="11.421875" style="0" customWidth="1"/>
  </cols>
  <sheetData>
    <row r="1" spans="1:5" ht="12.75">
      <c r="A1" s="4" t="s">
        <v>61</v>
      </c>
      <c r="E1" s="4" t="s">
        <v>36</v>
      </c>
    </row>
    <row r="3" spans="1:7" ht="12.75">
      <c r="A3" s="5"/>
      <c r="B3" s="5" t="s">
        <v>72</v>
      </c>
      <c r="C3" s="5" t="s">
        <v>73</v>
      </c>
      <c r="E3" s="5"/>
      <c r="F3" s="6" t="s">
        <v>72</v>
      </c>
      <c r="G3" s="6" t="s">
        <v>73</v>
      </c>
    </row>
    <row r="4" spans="1:7" ht="12.75">
      <c r="A4" s="5" t="s">
        <v>62</v>
      </c>
      <c r="B4" s="22" t="s">
        <v>184</v>
      </c>
      <c r="C4" s="22"/>
      <c r="E4" s="5" t="s">
        <v>37</v>
      </c>
      <c r="F4" s="22" t="s">
        <v>185</v>
      </c>
      <c r="G4" s="22"/>
    </row>
    <row r="5" spans="1:7" ht="12.75">
      <c r="A5" s="5" t="s">
        <v>63</v>
      </c>
      <c r="B5" s="22" t="s">
        <v>184</v>
      </c>
      <c r="C5" s="22"/>
      <c r="E5" s="5" t="s">
        <v>38</v>
      </c>
      <c r="F5" s="22" t="s">
        <v>185</v>
      </c>
      <c r="G5" s="22"/>
    </row>
    <row r="6" spans="1:7" ht="12.75">
      <c r="A6" s="5" t="s">
        <v>64</v>
      </c>
      <c r="B6" s="22" t="s">
        <v>184</v>
      </c>
      <c r="C6" s="22"/>
      <c r="E6" s="5" t="s">
        <v>39</v>
      </c>
      <c r="F6" s="22" t="s">
        <v>185</v>
      </c>
      <c r="G6" s="22"/>
    </row>
    <row r="7" spans="1:7" ht="12.75">
      <c r="A7" s="5" t="s">
        <v>65</v>
      </c>
      <c r="B7" s="22" t="s">
        <v>184</v>
      </c>
      <c r="C7" s="22"/>
      <c r="E7" s="5" t="s">
        <v>40</v>
      </c>
      <c r="F7" s="22" t="s">
        <v>185</v>
      </c>
      <c r="G7" s="22"/>
    </row>
    <row r="8" spans="1:7" ht="12.75">
      <c r="A8" s="5" t="s">
        <v>66</v>
      </c>
      <c r="B8" s="22" t="s">
        <v>184</v>
      </c>
      <c r="C8" s="22"/>
      <c r="E8" s="5" t="s">
        <v>41</v>
      </c>
      <c r="F8" s="22" t="s">
        <v>185</v>
      </c>
      <c r="G8" s="22"/>
    </row>
    <row r="9" spans="1:7" ht="12.75">
      <c r="A9" s="5" t="s">
        <v>67</v>
      </c>
      <c r="B9" s="22" t="s">
        <v>184</v>
      </c>
      <c r="C9" s="22"/>
      <c r="E9" s="5" t="s">
        <v>42</v>
      </c>
      <c r="F9" s="22" t="s">
        <v>185</v>
      </c>
      <c r="G9" s="22"/>
    </row>
    <row r="10" spans="1:7" ht="12.75">
      <c r="A10" s="5" t="s">
        <v>68</v>
      </c>
      <c r="B10" s="22" t="s">
        <v>184</v>
      </c>
      <c r="C10" s="22"/>
      <c r="E10" s="5" t="s">
        <v>43</v>
      </c>
      <c r="F10" s="22" t="s">
        <v>185</v>
      </c>
      <c r="G10" s="22"/>
    </row>
    <row r="11" spans="1:7" ht="12.75">
      <c r="A11" s="5" t="s">
        <v>69</v>
      </c>
      <c r="B11" s="22" t="s">
        <v>184</v>
      </c>
      <c r="C11" s="22"/>
      <c r="E11" s="5" t="s">
        <v>44</v>
      </c>
      <c r="F11" s="22" t="s">
        <v>185</v>
      </c>
      <c r="G11" s="22"/>
    </row>
    <row r="12" spans="1:7" ht="12.75">
      <c r="A12" s="5" t="s">
        <v>70</v>
      </c>
      <c r="B12" s="22" t="s">
        <v>184</v>
      </c>
      <c r="C12" s="22"/>
      <c r="E12" s="5" t="s">
        <v>45</v>
      </c>
      <c r="F12" s="22" t="s">
        <v>185</v>
      </c>
      <c r="G12" s="22"/>
    </row>
    <row r="13" spans="1:7" ht="12.75">
      <c r="A13" s="5" t="s">
        <v>71</v>
      </c>
      <c r="B13" s="22" t="s">
        <v>184</v>
      </c>
      <c r="C13" s="22"/>
      <c r="E13" s="5" t="s">
        <v>46</v>
      </c>
      <c r="F13" s="22" t="s">
        <v>185</v>
      </c>
      <c r="G13" s="22"/>
    </row>
    <row r="14" spans="1:7" ht="12.75">
      <c r="A14" s="5" t="s">
        <v>85</v>
      </c>
      <c r="B14" s="22" t="s">
        <v>184</v>
      </c>
      <c r="C14" s="22"/>
      <c r="E14" s="5" t="s">
        <v>47</v>
      </c>
      <c r="F14" s="22" t="s">
        <v>185</v>
      </c>
      <c r="G14" s="22"/>
    </row>
    <row r="15" spans="1:7" ht="12.75">
      <c r="A15" s="5" t="s">
        <v>86</v>
      </c>
      <c r="B15" s="22" t="s">
        <v>184</v>
      </c>
      <c r="C15" s="22"/>
      <c r="E15" s="5" t="s">
        <v>48</v>
      </c>
      <c r="F15" s="22" t="s">
        <v>185</v>
      </c>
      <c r="G15" s="22"/>
    </row>
    <row r="16" spans="1:7" ht="12.75">
      <c r="A16" s="5" t="s">
        <v>87</v>
      </c>
      <c r="B16" s="22" t="s">
        <v>184</v>
      </c>
      <c r="C16" s="22"/>
      <c r="E16" s="5" t="s">
        <v>49</v>
      </c>
      <c r="F16" s="22" t="s">
        <v>185</v>
      </c>
      <c r="G16" s="22"/>
    </row>
    <row r="17" spans="1:7" ht="12.75">
      <c r="A17" s="5" t="s">
        <v>88</v>
      </c>
      <c r="B17" s="22" t="s">
        <v>184</v>
      </c>
      <c r="C17" s="22"/>
      <c r="E17" s="5" t="s">
        <v>50</v>
      </c>
      <c r="F17" s="22" t="s">
        <v>185</v>
      </c>
      <c r="G17" s="22"/>
    </row>
    <row r="18" spans="1:7" ht="12.75">
      <c r="A18" s="5" t="s">
        <v>89</v>
      </c>
      <c r="B18" s="22" t="s">
        <v>184</v>
      </c>
      <c r="C18" s="22"/>
      <c r="E18" s="5" t="s">
        <v>51</v>
      </c>
      <c r="F18" s="22" t="s">
        <v>185</v>
      </c>
      <c r="G18" s="22"/>
    </row>
    <row r="19" spans="5:7" ht="12.75">
      <c r="E19" s="5" t="s">
        <v>52</v>
      </c>
      <c r="F19" s="22" t="s">
        <v>185</v>
      </c>
      <c r="G19" s="22"/>
    </row>
    <row r="20" spans="5:7" ht="12.75">
      <c r="E20" s="5" t="s">
        <v>53</v>
      </c>
      <c r="F20" s="22" t="s">
        <v>185</v>
      </c>
      <c r="G20" s="22"/>
    </row>
    <row r="21" spans="5:7" ht="12.75">
      <c r="E21" s="5" t="s">
        <v>54</v>
      </c>
      <c r="F21" s="22" t="s">
        <v>185</v>
      </c>
      <c r="G21" s="22"/>
    </row>
    <row r="22" spans="5:7" ht="12.75">
      <c r="E22" s="5" t="s">
        <v>55</v>
      </c>
      <c r="F22" s="22" t="s">
        <v>185</v>
      </c>
      <c r="G22" s="22"/>
    </row>
    <row r="23" spans="5:7" ht="12.75">
      <c r="E23" s="5" t="s">
        <v>56</v>
      </c>
      <c r="F23" s="22" t="s">
        <v>185</v>
      </c>
      <c r="G23" s="22"/>
    </row>
    <row r="24" spans="5:7" ht="12.75">
      <c r="E24" s="5" t="s">
        <v>75</v>
      </c>
      <c r="F24" s="22" t="s">
        <v>185</v>
      </c>
      <c r="G24" s="22"/>
    </row>
    <row r="25" spans="5:7" ht="12.75">
      <c r="E25" s="5" t="s">
        <v>76</v>
      </c>
      <c r="F25" s="22" t="s">
        <v>185</v>
      </c>
      <c r="G25" s="22"/>
    </row>
    <row r="26" spans="5:7" ht="12.75">
      <c r="E26" s="5" t="s">
        <v>77</v>
      </c>
      <c r="F26" s="22" t="s">
        <v>185</v>
      </c>
      <c r="G26" s="22"/>
    </row>
    <row r="27" spans="5:7" ht="12.75">
      <c r="E27" s="5" t="s">
        <v>78</v>
      </c>
      <c r="F27" s="22" t="s">
        <v>185</v>
      </c>
      <c r="G27" s="22"/>
    </row>
    <row r="28" spans="5:7" ht="12.75">
      <c r="E28" s="5" t="s">
        <v>79</v>
      </c>
      <c r="F28" s="22" t="s">
        <v>185</v>
      </c>
      <c r="G28" s="22"/>
    </row>
    <row r="29" spans="5:7" ht="12.75">
      <c r="E29" s="5" t="s">
        <v>80</v>
      </c>
      <c r="F29" s="22" t="s">
        <v>185</v>
      </c>
      <c r="G29" s="22"/>
    </row>
    <row r="30" spans="5:7" ht="12.75">
      <c r="E30" s="5" t="s">
        <v>81</v>
      </c>
      <c r="F30" s="22" t="s">
        <v>185</v>
      </c>
      <c r="G30" s="22"/>
    </row>
    <row r="31" spans="5:7" ht="12.75">
      <c r="E31" s="5" t="s">
        <v>82</v>
      </c>
      <c r="F31" s="22" t="s">
        <v>185</v>
      </c>
      <c r="G31" s="22"/>
    </row>
    <row r="32" spans="5:7" ht="12.75">
      <c r="E32" s="5" t="s">
        <v>83</v>
      </c>
      <c r="F32" s="22" t="s">
        <v>185</v>
      </c>
      <c r="G32" s="22"/>
    </row>
    <row r="33" spans="5:7" ht="12.75">
      <c r="E33" s="5" t="s">
        <v>84</v>
      </c>
      <c r="F33" s="22" t="s">
        <v>185</v>
      </c>
      <c r="G33" s="22"/>
    </row>
  </sheetData>
  <sheetProtection password="DD93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workbookViewId="0" topLeftCell="A1">
      <selection activeCell="H25" sqref="H25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16384" width="11.421875" style="0" customWidth="1"/>
  </cols>
  <sheetData>
    <row r="1" ht="15">
      <c r="B1" s="64" t="s">
        <v>188</v>
      </c>
    </row>
    <row r="2" spans="4:5" ht="12.75">
      <c r="D2" s="5" t="s">
        <v>186</v>
      </c>
      <c r="E2" s="5" t="s">
        <v>187</v>
      </c>
    </row>
    <row r="3" spans="2:5" ht="12.75">
      <c r="B3" s="107" t="s">
        <v>24</v>
      </c>
      <c r="C3" s="65" t="s">
        <v>25</v>
      </c>
      <c r="D3" s="5">
        <f>SUM(D33:R33)</f>
        <v>0</v>
      </c>
      <c r="E3" s="8">
        <f>IF(ISERROR(+D3/$D$30),"",+D3/$D$30)</f>
      </c>
    </row>
    <row r="4" spans="2:5" ht="12.75">
      <c r="B4" s="107"/>
      <c r="C4" s="65" t="s">
        <v>26</v>
      </c>
      <c r="D4" s="5">
        <f aca="true" t="shared" si="0" ref="D4:D29">SUM(D34:R34)</f>
        <v>0</v>
      </c>
      <c r="E4" s="8">
        <f aca="true" t="shared" si="1" ref="E4:E30">IF(ISERROR(+D4/$D$30),"",+D4/$D$30)</f>
      </c>
    </row>
    <row r="5" spans="2:5" ht="12.75">
      <c r="B5" s="107"/>
      <c r="C5" s="65" t="s">
        <v>27</v>
      </c>
      <c r="D5" s="5">
        <f t="shared" si="0"/>
        <v>0</v>
      </c>
      <c r="E5" s="8">
        <f t="shared" si="1"/>
      </c>
    </row>
    <row r="6" spans="2:5" ht="12.75">
      <c r="B6" s="107" t="s">
        <v>28</v>
      </c>
      <c r="C6" s="65" t="s">
        <v>29</v>
      </c>
      <c r="D6" s="5">
        <f t="shared" si="0"/>
        <v>0</v>
      </c>
      <c r="E6" s="8">
        <f t="shared" si="1"/>
      </c>
    </row>
    <row r="7" spans="2:5" ht="12.75">
      <c r="B7" s="107"/>
      <c r="C7" s="65" t="s">
        <v>30</v>
      </c>
      <c r="D7" s="5">
        <f t="shared" si="0"/>
        <v>0</v>
      </c>
      <c r="E7" s="8">
        <f t="shared" si="1"/>
      </c>
    </row>
    <row r="8" spans="2:5" ht="12.75">
      <c r="B8" s="107"/>
      <c r="C8" s="65" t="s">
        <v>31</v>
      </c>
      <c r="D8" s="5">
        <f t="shared" si="0"/>
        <v>0</v>
      </c>
      <c r="E8" s="8">
        <f t="shared" si="1"/>
      </c>
    </row>
    <row r="9" spans="2:5" ht="12.75">
      <c r="B9" s="107" t="s">
        <v>32</v>
      </c>
      <c r="C9" s="65" t="s">
        <v>33</v>
      </c>
      <c r="D9" s="5">
        <f t="shared" si="0"/>
        <v>0</v>
      </c>
      <c r="E9" s="8">
        <f t="shared" si="1"/>
      </c>
    </row>
    <row r="10" spans="2:5" ht="12.75">
      <c r="B10" s="107"/>
      <c r="C10" s="65" t="s">
        <v>34</v>
      </c>
      <c r="D10" s="5">
        <f t="shared" si="0"/>
        <v>0</v>
      </c>
      <c r="E10" s="8">
        <f t="shared" si="1"/>
      </c>
    </row>
    <row r="11" spans="2:5" ht="12.75">
      <c r="B11" s="107"/>
      <c r="C11" s="65" t="s">
        <v>35</v>
      </c>
      <c r="D11" s="5">
        <f t="shared" si="0"/>
        <v>0</v>
      </c>
      <c r="E11" s="8">
        <f t="shared" si="1"/>
      </c>
    </row>
    <row r="12" spans="2:5" ht="12.75">
      <c r="B12" s="105" t="s">
        <v>92</v>
      </c>
      <c r="C12" s="66" t="s">
        <v>93</v>
      </c>
      <c r="D12" s="5">
        <f t="shared" si="0"/>
        <v>0</v>
      </c>
      <c r="E12" s="8">
        <f t="shared" si="1"/>
      </c>
    </row>
    <row r="13" spans="2:5" ht="12.75">
      <c r="B13" s="105"/>
      <c r="C13" s="66" t="s">
        <v>94</v>
      </c>
      <c r="D13" s="5">
        <f t="shared" si="0"/>
        <v>0</v>
      </c>
      <c r="E13" s="8">
        <f t="shared" si="1"/>
      </c>
    </row>
    <row r="14" spans="2:5" ht="12.75">
      <c r="B14" s="105"/>
      <c r="C14" s="66" t="s">
        <v>95</v>
      </c>
      <c r="D14" s="5">
        <f t="shared" si="0"/>
        <v>0</v>
      </c>
      <c r="E14" s="8">
        <f t="shared" si="1"/>
      </c>
    </row>
    <row r="15" spans="2:5" ht="12.75">
      <c r="B15" s="105" t="s">
        <v>136</v>
      </c>
      <c r="C15" s="66" t="s">
        <v>137</v>
      </c>
      <c r="D15" s="5">
        <f t="shared" si="0"/>
        <v>0</v>
      </c>
      <c r="E15" s="8">
        <f t="shared" si="1"/>
      </c>
    </row>
    <row r="16" spans="2:5" ht="12.75">
      <c r="B16" s="105"/>
      <c r="C16" s="66" t="s">
        <v>138</v>
      </c>
      <c r="D16" s="5">
        <f t="shared" si="0"/>
        <v>0</v>
      </c>
      <c r="E16" s="8">
        <f t="shared" si="1"/>
      </c>
    </row>
    <row r="17" spans="2:5" ht="12.75">
      <c r="B17" s="105"/>
      <c r="C17" s="66" t="s">
        <v>139</v>
      </c>
      <c r="D17" s="5">
        <f t="shared" si="0"/>
        <v>0</v>
      </c>
      <c r="E17" s="8">
        <f t="shared" si="1"/>
      </c>
    </row>
    <row r="18" spans="2:5" ht="12.75">
      <c r="B18" s="105" t="s">
        <v>140</v>
      </c>
      <c r="C18" s="66" t="s">
        <v>141</v>
      </c>
      <c r="D18" s="5">
        <f t="shared" si="0"/>
        <v>0</v>
      </c>
      <c r="E18" s="8">
        <f t="shared" si="1"/>
      </c>
    </row>
    <row r="19" spans="2:5" ht="12.75">
      <c r="B19" s="105"/>
      <c r="C19" s="66" t="s">
        <v>142</v>
      </c>
      <c r="D19" s="5">
        <f t="shared" si="0"/>
        <v>0</v>
      </c>
      <c r="E19" s="8">
        <f t="shared" si="1"/>
      </c>
    </row>
    <row r="20" spans="2:5" ht="12.75">
      <c r="B20" s="105"/>
      <c r="C20" s="66" t="s">
        <v>143</v>
      </c>
      <c r="D20" s="5">
        <f t="shared" si="0"/>
        <v>0</v>
      </c>
      <c r="E20" s="8">
        <f t="shared" si="1"/>
      </c>
    </row>
    <row r="21" spans="2:5" ht="12.75">
      <c r="B21" s="103" t="s">
        <v>144</v>
      </c>
      <c r="C21" s="67" t="s">
        <v>145</v>
      </c>
      <c r="D21" s="5">
        <f t="shared" si="0"/>
        <v>0</v>
      </c>
      <c r="E21" s="8">
        <f t="shared" si="1"/>
      </c>
    </row>
    <row r="22" spans="2:5" ht="12.75">
      <c r="B22" s="103"/>
      <c r="C22" s="67" t="s">
        <v>146</v>
      </c>
      <c r="D22" s="5">
        <f t="shared" si="0"/>
        <v>0</v>
      </c>
      <c r="E22" s="8">
        <f t="shared" si="1"/>
      </c>
    </row>
    <row r="23" spans="2:5" ht="12.75">
      <c r="B23" s="103"/>
      <c r="C23" s="67" t="s">
        <v>147</v>
      </c>
      <c r="D23" s="5">
        <f t="shared" si="0"/>
        <v>0</v>
      </c>
      <c r="E23" s="8">
        <f t="shared" si="1"/>
      </c>
    </row>
    <row r="24" spans="2:5" ht="12.75">
      <c r="B24" s="103" t="s">
        <v>148</v>
      </c>
      <c r="C24" s="67" t="s">
        <v>149</v>
      </c>
      <c r="D24" s="5">
        <f t="shared" si="0"/>
        <v>0</v>
      </c>
      <c r="E24" s="8">
        <f t="shared" si="1"/>
      </c>
    </row>
    <row r="25" spans="2:5" ht="12.75">
      <c r="B25" s="103"/>
      <c r="C25" s="67" t="s">
        <v>150</v>
      </c>
      <c r="D25" s="5">
        <f t="shared" si="0"/>
        <v>0</v>
      </c>
      <c r="E25" s="8">
        <f t="shared" si="1"/>
      </c>
    </row>
    <row r="26" spans="2:5" ht="12.75">
      <c r="B26" s="103"/>
      <c r="C26" s="67" t="s">
        <v>151</v>
      </c>
      <c r="D26" s="5">
        <f t="shared" si="0"/>
        <v>0</v>
      </c>
      <c r="E26" s="8">
        <f t="shared" si="1"/>
      </c>
    </row>
    <row r="27" spans="2:5" ht="12.75">
      <c r="B27" s="103" t="s">
        <v>152</v>
      </c>
      <c r="C27" s="67" t="s">
        <v>153</v>
      </c>
      <c r="D27" s="5">
        <f t="shared" si="0"/>
        <v>0</v>
      </c>
      <c r="E27" s="8">
        <f t="shared" si="1"/>
      </c>
    </row>
    <row r="28" spans="2:5" ht="12.75">
      <c r="B28" s="103"/>
      <c r="C28" s="67" t="s">
        <v>154</v>
      </c>
      <c r="D28" s="5">
        <f t="shared" si="0"/>
        <v>0</v>
      </c>
      <c r="E28" s="8">
        <f t="shared" si="1"/>
      </c>
    </row>
    <row r="29" spans="2:5" ht="13.5" thickBot="1">
      <c r="B29" s="108"/>
      <c r="C29" s="68" t="s">
        <v>155</v>
      </c>
      <c r="D29" s="69">
        <f t="shared" si="0"/>
        <v>0</v>
      </c>
      <c r="E29" s="70">
        <f t="shared" si="1"/>
      </c>
    </row>
    <row r="30" spans="2:5" ht="13.5" thickBot="1">
      <c r="B30" s="71" t="s">
        <v>74</v>
      </c>
      <c r="C30" s="72"/>
      <c r="D30" s="73">
        <f>SUM(D3:D29)</f>
        <v>0</v>
      </c>
      <c r="E30" s="74">
        <f t="shared" si="1"/>
      </c>
    </row>
    <row r="32" spans="4:18" ht="12.75">
      <c r="D32" s="22" t="str">
        <f>+'Text Strat Aktivität + Maßnahme'!B4</f>
        <v>Akti</v>
      </c>
      <c r="E32" s="22" t="str">
        <f>+'Text Strat Aktivität + Maßnahme'!B5</f>
        <v>Akti</v>
      </c>
      <c r="F32" s="22" t="str">
        <f>+'Text Strat Aktivität + Maßnahme'!B6</f>
        <v>Akti</v>
      </c>
      <c r="G32" s="22" t="str">
        <f>+'Text Strat Aktivität + Maßnahme'!B7</f>
        <v>Akti</v>
      </c>
      <c r="H32" s="22" t="str">
        <f>+'Text Strat Aktivität + Maßnahme'!B8</f>
        <v>Akti</v>
      </c>
      <c r="I32" s="22" t="str">
        <f>+'Text Strat Aktivität + Maßnahme'!B9</f>
        <v>Akti</v>
      </c>
      <c r="J32" s="22" t="str">
        <f>+'Text Strat Aktivität + Maßnahme'!B10</f>
        <v>Akti</v>
      </c>
      <c r="K32" s="22" t="str">
        <f>+'Text Strat Aktivität + Maßnahme'!B11</f>
        <v>Akti</v>
      </c>
      <c r="L32" s="22" t="str">
        <f>+'Text Strat Aktivität + Maßnahme'!B12</f>
        <v>Akti</v>
      </c>
      <c r="M32" s="22" t="str">
        <f>+'Text Strat Aktivität + Maßnahme'!B13</f>
        <v>Akti</v>
      </c>
      <c r="N32" s="22" t="str">
        <f>+'Text Strat Aktivität + Maßnahme'!B14</f>
        <v>Akti</v>
      </c>
      <c r="O32" s="22" t="str">
        <f>+'Text Strat Aktivität + Maßnahme'!B15</f>
        <v>Akti</v>
      </c>
      <c r="P32" s="22" t="str">
        <f>+'Text Strat Aktivität + Maßnahme'!B16</f>
        <v>Akti</v>
      </c>
      <c r="Q32" s="22" t="str">
        <f>+'Text Strat Aktivität + Maßnahme'!B17</f>
        <v>Akti</v>
      </c>
      <c r="R32" s="22" t="str">
        <f>+'Text Strat Aktivität + Maßnahme'!B18</f>
        <v>Akti</v>
      </c>
    </row>
    <row r="33" spans="1:18" ht="12.75">
      <c r="A33" s="106" t="s">
        <v>175</v>
      </c>
      <c r="B33" s="107" t="s">
        <v>24</v>
      </c>
      <c r="C33" s="65" t="s">
        <v>25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106"/>
      <c r="B34" s="107"/>
      <c r="C34" s="65" t="s">
        <v>26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106"/>
      <c r="B35" s="107"/>
      <c r="C35" s="65" t="s">
        <v>27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106"/>
      <c r="B36" s="107" t="s">
        <v>28</v>
      </c>
      <c r="C36" s="65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106"/>
      <c r="B37" s="107"/>
      <c r="C37" s="65" t="s">
        <v>30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106"/>
      <c r="B38" s="107"/>
      <c r="C38" s="65" t="s">
        <v>31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106"/>
      <c r="B39" s="107" t="s">
        <v>32</v>
      </c>
      <c r="C39" s="65" t="s">
        <v>33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106"/>
      <c r="B40" s="107"/>
      <c r="C40" s="65" t="s">
        <v>34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106"/>
      <c r="B41" s="107"/>
      <c r="C41" s="65" t="s">
        <v>35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04" t="s">
        <v>176</v>
      </c>
      <c r="B42" s="105" t="s">
        <v>92</v>
      </c>
      <c r="C42" s="66" t="s">
        <v>93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104"/>
      <c r="B43" s="105"/>
      <c r="C43" s="66" t="s">
        <v>94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104"/>
      <c r="B44" s="105"/>
      <c r="C44" s="66" t="s">
        <v>95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104"/>
      <c r="B45" s="105" t="s">
        <v>136</v>
      </c>
      <c r="C45" s="66" t="s">
        <v>137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104"/>
      <c r="B46" s="105"/>
      <c r="C46" s="66" t="s">
        <v>138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104"/>
      <c r="B47" s="105"/>
      <c r="C47" s="66" t="s">
        <v>139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04"/>
      <c r="B48" s="105" t="s">
        <v>140</v>
      </c>
      <c r="C48" s="66" t="s">
        <v>141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104"/>
      <c r="B49" s="105"/>
      <c r="C49" s="66" t="s">
        <v>142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104"/>
      <c r="B50" s="105"/>
      <c r="C50" s="66" t="s">
        <v>143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102" t="s">
        <v>177</v>
      </c>
      <c r="B51" s="103" t="s">
        <v>144</v>
      </c>
      <c r="C51" s="67" t="s">
        <v>145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102"/>
      <c r="B52" s="103"/>
      <c r="C52" s="67" t="s">
        <v>146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102"/>
      <c r="B53" s="103"/>
      <c r="C53" s="67" t="s">
        <v>147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102"/>
      <c r="B54" s="103" t="s">
        <v>148</v>
      </c>
      <c r="C54" s="67" t="s">
        <v>149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102"/>
      <c r="B55" s="103"/>
      <c r="C55" s="67" t="s">
        <v>150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102"/>
      <c r="B56" s="103"/>
      <c r="C56" s="67" t="s">
        <v>151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102"/>
      <c r="B57" s="103" t="s">
        <v>152</v>
      </c>
      <c r="C57" s="67" t="s">
        <v>153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102"/>
      <c r="B58" s="103"/>
      <c r="C58" s="67" t="s">
        <v>154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102"/>
      <c r="B59" s="103"/>
      <c r="C59" s="67" t="s">
        <v>155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</sheetData>
  <sheetProtection password="DD93" sheet="1" objects="1" scenarios="1"/>
  <mergeCells count="21">
    <mergeCell ref="A51:A59"/>
    <mergeCell ref="B51:B53"/>
    <mergeCell ref="B54:B56"/>
    <mergeCell ref="B57:B59"/>
    <mergeCell ref="B39:B41"/>
    <mergeCell ref="B3:B5"/>
    <mergeCell ref="B33:B35"/>
    <mergeCell ref="A42:A50"/>
    <mergeCell ref="B42:B44"/>
    <mergeCell ref="B45:B47"/>
    <mergeCell ref="B48:B50"/>
    <mergeCell ref="A33:A41"/>
    <mergeCell ref="B6:B8"/>
    <mergeCell ref="B9:B11"/>
    <mergeCell ref="B24:B26"/>
    <mergeCell ref="B27:B29"/>
    <mergeCell ref="B36:B38"/>
    <mergeCell ref="B12:B14"/>
    <mergeCell ref="B15:B17"/>
    <mergeCell ref="B18:B20"/>
    <mergeCell ref="B21:B2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19.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175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86"/>
      <c r="D4" s="86" t="s">
        <v>91</v>
      </c>
      <c r="E4" s="78"/>
    </row>
    <row r="5" spans="1:5" s="17" customFormat="1" ht="12.75">
      <c r="A5" s="15"/>
      <c r="B5" s="15"/>
      <c r="C5" s="86" t="str">
        <f>+C37</f>
        <v>Naturnahe Produktion</v>
      </c>
      <c r="D5" s="87">
        <f>SUM(D37:BK37)</f>
        <v>0</v>
      </c>
      <c r="E5" s="79"/>
    </row>
    <row r="6" spans="1:5" s="17" customFormat="1" ht="12.75">
      <c r="A6" s="15"/>
      <c r="B6" s="15"/>
      <c r="C6" s="86" t="str">
        <f>+C49</f>
        <v>Naturnaher Lebensraum - Biodiversität</v>
      </c>
      <c r="D6" s="87">
        <f>SUM(D49:BK49)</f>
        <v>0</v>
      </c>
      <c r="E6" s="79"/>
    </row>
    <row r="7" spans="1:5" s="17" customFormat="1" ht="12.75">
      <c r="A7" s="15"/>
      <c r="B7" s="15"/>
      <c r="C7" s="86" t="str">
        <f>+C61</f>
        <v> Produktivität von Naturräumen</v>
      </c>
      <c r="D7" s="87">
        <f>SUM(D61:BK61)</f>
        <v>0</v>
      </c>
      <c r="E7" s="79"/>
    </row>
    <row r="8" spans="1:5" s="17" customFormat="1" ht="12.75">
      <c r="A8" s="15"/>
      <c r="B8" s="15"/>
      <c r="C8" s="86" t="str">
        <f>+C73</f>
        <v>Emission in Luft und Abwasser</v>
      </c>
      <c r="D8" s="87">
        <f>SUM(D73:BK73)</f>
        <v>0</v>
      </c>
      <c r="E8" s="79"/>
    </row>
    <row r="9" spans="1:5" s="17" customFormat="1" ht="12.75">
      <c r="A9" s="15"/>
      <c r="B9" s="15"/>
      <c r="C9" s="86" t="str">
        <f>+C85</f>
        <v>Abfall</v>
      </c>
      <c r="D9" s="87">
        <f>SUM(D85:BK85)</f>
        <v>0</v>
      </c>
      <c r="E9" s="79"/>
    </row>
    <row r="10" spans="1:5" s="17" customFormat="1" ht="12.75">
      <c r="A10" s="15"/>
      <c r="B10" s="15"/>
      <c r="C10" s="86" t="str">
        <f>+C97</f>
        <v>Lärm, Temperatur, Strahlung</v>
      </c>
      <c r="D10" s="87">
        <f>SUM(D97:BK97)</f>
        <v>0</v>
      </c>
      <c r="E10" s="79"/>
    </row>
    <row r="11" spans="1:5" s="17" customFormat="1" ht="12.75">
      <c r="A11" s="15"/>
      <c r="B11" s="15"/>
      <c r="C11" s="86" t="str">
        <f>+C109</f>
        <v>absoluter Energieeinsatz</v>
      </c>
      <c r="D11" s="87">
        <f>SUM(D109:BK109)</f>
        <v>0</v>
      </c>
      <c r="E11" s="79"/>
    </row>
    <row r="12" spans="1:5" s="17" customFormat="1" ht="12.75">
      <c r="A12" s="15"/>
      <c r="B12" s="15"/>
      <c r="C12" s="86" t="str">
        <f>+C121</f>
        <v>abs. Rohstoff- u. Wassereinsatz</v>
      </c>
      <c r="D12" s="87">
        <f>SUM(D121:BK121)</f>
        <v>0</v>
      </c>
      <c r="E12" s="79"/>
    </row>
    <row r="13" spans="1:5" s="17" customFormat="1" ht="12.75">
      <c r="A13" s="15"/>
      <c r="B13" s="15"/>
      <c r="C13" s="86" t="str">
        <f>+C133</f>
        <v>Energie- und Ressourceneffizienz</v>
      </c>
      <c r="D13" s="87">
        <f>SUM(D133:BK133)</f>
        <v>0</v>
      </c>
      <c r="E13" s="79"/>
    </row>
    <row r="14" spans="1:5" s="17" customFormat="1" ht="12.75">
      <c r="A14" s="15"/>
      <c r="B14" s="15"/>
      <c r="C14" s="86" t="s">
        <v>90</v>
      </c>
      <c r="D14" s="87">
        <f>SUM(D5:D13)</f>
        <v>0</v>
      </c>
      <c r="E14" s="79"/>
    </row>
    <row r="15" spans="1:5" s="17" customFormat="1" ht="12.75">
      <c r="A15" s="15"/>
      <c r="B15" s="15"/>
      <c r="C15" s="88"/>
      <c r="D15" s="89"/>
      <c r="E15" s="80"/>
    </row>
    <row r="16" spans="1:5" s="17" customFormat="1" ht="12.75">
      <c r="A16" s="15"/>
      <c r="B16" s="15"/>
      <c r="C16" s="86"/>
      <c r="D16" s="86" t="s">
        <v>91</v>
      </c>
      <c r="E16" s="78"/>
    </row>
    <row r="17" spans="1:5" s="17" customFormat="1" ht="12.75">
      <c r="A17" s="15"/>
      <c r="B17" s="15"/>
      <c r="C17" s="86" t="str">
        <f>+A26</f>
        <v>Erhöhung der Tragfähigkeit des Ökosystems</v>
      </c>
      <c r="D17" s="87">
        <f>+D5+D6+D7</f>
        <v>0</v>
      </c>
      <c r="E17" s="79"/>
    </row>
    <row r="18" spans="1:5" s="17" customFormat="1" ht="12.75">
      <c r="A18" s="15"/>
      <c r="B18" s="15"/>
      <c r="C18" s="86" t="str">
        <f>+A62</f>
        <v>Belastungsreduktion</v>
      </c>
      <c r="D18" s="87">
        <f>+D8+D9+D10</f>
        <v>0</v>
      </c>
      <c r="E18" s="79"/>
    </row>
    <row r="19" spans="1:5" s="17" customFormat="1" ht="12.75">
      <c r="A19" s="15"/>
      <c r="B19" s="15"/>
      <c r="C19" s="86" t="str">
        <f>+A98</f>
        <v>Ressourcenschonung</v>
      </c>
      <c r="D19" s="87">
        <f>+D13+D12+D11</f>
        <v>0</v>
      </c>
      <c r="E19" s="79"/>
    </row>
    <row r="20" spans="1:5" s="17" customFormat="1" ht="12.75">
      <c r="A20" s="15"/>
      <c r="B20" s="15"/>
      <c r="C20" s="86" t="s">
        <v>74</v>
      </c>
      <c r="D20" s="87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3" t="s">
        <v>0</v>
      </c>
      <c r="D24" s="111" t="str">
        <f>+'Text Strat Aktivität + Maßnahme'!F4</f>
        <v>Maß</v>
      </c>
      <c r="E24" s="112"/>
      <c r="F24" s="111" t="str">
        <f>+'Text Strat Aktivität + Maßnahme'!F5</f>
        <v>Maß</v>
      </c>
      <c r="G24" s="112"/>
      <c r="H24" s="111" t="str">
        <f>+'Text Strat Aktivität + Maßnahme'!F6</f>
        <v>Maß</v>
      </c>
      <c r="I24" s="112"/>
      <c r="J24" s="111" t="str">
        <f>+'Text Strat Aktivität + Maßnahme'!F7</f>
        <v>Maß</v>
      </c>
      <c r="K24" s="112"/>
      <c r="L24" s="111" t="str">
        <f>+'Text Strat Aktivität + Maßnahme'!F8</f>
        <v>Maß</v>
      </c>
      <c r="M24" s="112"/>
      <c r="N24" s="111" t="str">
        <f>+'Text Strat Aktivität + Maßnahme'!F9</f>
        <v>Maß</v>
      </c>
      <c r="O24" s="112"/>
      <c r="P24" s="111" t="str">
        <f>+'Text Strat Aktivität + Maßnahme'!F10</f>
        <v>Maß</v>
      </c>
      <c r="Q24" s="112"/>
      <c r="R24" s="111" t="str">
        <f>+'Text Strat Aktivität + Maßnahme'!F11</f>
        <v>Maß</v>
      </c>
      <c r="S24" s="112"/>
      <c r="T24" s="111" t="str">
        <f>+'Text Strat Aktivität + Maßnahme'!F12</f>
        <v>Maß</v>
      </c>
      <c r="U24" s="112"/>
      <c r="V24" s="111" t="str">
        <f>+'Text Strat Aktivität + Maßnahme'!F13</f>
        <v>Maß</v>
      </c>
      <c r="W24" s="112"/>
      <c r="X24" s="111" t="str">
        <f>+'Text Strat Aktivität + Maßnahme'!F14</f>
        <v>Maß</v>
      </c>
      <c r="Y24" s="112"/>
      <c r="Z24" s="111" t="str">
        <f>+'Text Strat Aktivität + Maßnahme'!F15</f>
        <v>Maß</v>
      </c>
      <c r="AA24" s="112"/>
      <c r="AB24" s="111" t="str">
        <f>+'Text Strat Aktivität + Maßnahme'!F16</f>
        <v>Maß</v>
      </c>
      <c r="AC24" s="112"/>
      <c r="AD24" s="111" t="str">
        <f>+'Text Strat Aktivität + Maßnahme'!F17</f>
        <v>Maß</v>
      </c>
      <c r="AE24" s="112"/>
      <c r="AF24" s="111" t="str">
        <f>+'Text Strat Aktivität + Maßnahme'!F18</f>
        <v>Maß</v>
      </c>
      <c r="AG24" s="112"/>
      <c r="AH24" s="111" t="str">
        <f>+'Text Strat Aktivität + Maßnahme'!F19</f>
        <v>Maß</v>
      </c>
      <c r="AI24" s="112"/>
      <c r="AJ24" s="111" t="str">
        <f>+'Text Strat Aktivität + Maßnahme'!F20</f>
        <v>Maß</v>
      </c>
      <c r="AK24" s="112"/>
      <c r="AL24" s="111" t="str">
        <f>+'Text Strat Aktivität + Maßnahme'!F21</f>
        <v>Maß</v>
      </c>
      <c r="AM24" s="112"/>
      <c r="AN24" s="111" t="str">
        <f>+'Text Strat Aktivität + Maßnahme'!F22</f>
        <v>Maß</v>
      </c>
      <c r="AO24" s="112"/>
      <c r="AP24" s="111" t="str">
        <f>+'Text Strat Aktivität + Maßnahme'!F23</f>
        <v>Maß</v>
      </c>
      <c r="AQ24" s="112"/>
      <c r="AR24" s="111" t="str">
        <f>+'Text Strat Aktivität + Maßnahme'!F24</f>
        <v>Maß</v>
      </c>
      <c r="AS24" s="112"/>
      <c r="AT24" s="111" t="str">
        <f>+'Text Strat Aktivität + Maßnahme'!F25</f>
        <v>Maß</v>
      </c>
      <c r="AU24" s="112"/>
      <c r="AV24" s="111" t="str">
        <f>+'Text Strat Aktivität + Maßnahme'!F26</f>
        <v>Maß</v>
      </c>
      <c r="AW24" s="112"/>
      <c r="AX24" s="111" t="str">
        <f>+'Text Strat Aktivität + Maßnahme'!F27</f>
        <v>Maß</v>
      </c>
      <c r="AY24" s="112"/>
      <c r="AZ24" s="111" t="str">
        <f>+'Text Strat Aktivität + Maßnahme'!F28</f>
        <v>Maß</v>
      </c>
      <c r="BA24" s="112"/>
      <c r="BB24" s="111" t="str">
        <f>+'Text Strat Aktivität + Maßnahme'!F29</f>
        <v>Maß</v>
      </c>
      <c r="BC24" s="112"/>
      <c r="BD24" s="111" t="str">
        <f>+'Text Strat Aktivität + Maßnahme'!F30</f>
        <v>Maß</v>
      </c>
      <c r="BE24" s="112"/>
      <c r="BF24" s="111" t="str">
        <f>+'Text Strat Aktivität + Maßnahme'!F31</f>
        <v>Maß</v>
      </c>
      <c r="BG24" s="112"/>
      <c r="BH24" s="111" t="str">
        <f>+'Text Strat Aktivität + Maßnahme'!F32</f>
        <v>Maß</v>
      </c>
      <c r="BI24" s="112"/>
      <c r="BJ24" s="111" t="str">
        <f>+'Text Strat Aktivität + Maßnahme'!F33</f>
        <v>Maß</v>
      </c>
      <c r="BK24" s="112"/>
    </row>
    <row r="25" spans="1:63" ht="15.75" thickBot="1">
      <c r="A25" s="2"/>
      <c r="B25" s="3"/>
      <c r="C25" s="54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13" t="s">
        <v>24</v>
      </c>
      <c r="B26" s="116" t="s">
        <v>25</v>
      </c>
      <c r="C26" s="36" t="s">
        <v>243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5"/>
      <c r="B27" s="125"/>
      <c r="C27" s="37" t="s">
        <v>240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5"/>
      <c r="B28" s="125"/>
      <c r="C28" s="37" t="s">
        <v>2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5"/>
      <c r="B29" s="125"/>
      <c r="C29" s="37" t="s">
        <v>266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5"/>
      <c r="B30" s="125"/>
      <c r="C30" s="16" t="s">
        <v>236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5"/>
      <c r="B31" s="125"/>
      <c r="C31" s="38" t="s">
        <v>3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5"/>
      <c r="B32" s="125"/>
      <c r="C32" s="38" t="s">
        <v>224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5"/>
      <c r="B33" s="125"/>
      <c r="C33" s="37" t="s">
        <v>238</v>
      </c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5"/>
      <c r="B34" s="125"/>
      <c r="C34" s="39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5"/>
      <c r="B35" s="125"/>
      <c r="C35" s="39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5"/>
      <c r="B36" s="125"/>
      <c r="C36" s="9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5"/>
      <c r="B37" s="126"/>
      <c r="C37" s="40" t="str">
        <f>B26</f>
        <v>Naturnahe Produktion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5"/>
      <c r="B38" s="116" t="s">
        <v>26</v>
      </c>
      <c r="C38" s="42" t="s">
        <v>239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5"/>
      <c r="B39" s="125"/>
      <c r="C39" s="42" t="s">
        <v>270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5"/>
      <c r="B40" s="125"/>
      <c r="C40" s="42" t="s">
        <v>268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5"/>
      <c r="B41" s="125"/>
      <c r="C41" s="42" t="s">
        <v>5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5"/>
      <c r="B42" s="125"/>
      <c r="C42" s="16" t="s">
        <v>269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5"/>
      <c r="B43" s="125"/>
      <c r="C43" s="16" t="s">
        <v>267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5"/>
      <c r="B44" s="125"/>
      <c r="C44" s="16" t="s">
        <v>225</v>
      </c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5"/>
      <c r="B45" s="125"/>
      <c r="C45" s="16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5"/>
      <c r="B46" s="125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5"/>
      <c r="B47" s="125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5"/>
      <c r="B48" s="125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5"/>
      <c r="B49" s="126"/>
      <c r="C49" s="40" t="str">
        <f>B38</f>
        <v>Naturnaher Lebensraum - Biodiversität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5"/>
      <c r="B50" s="127" t="s">
        <v>27</v>
      </c>
      <c r="C50" s="41" t="s">
        <v>6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5"/>
      <c r="B51" s="125"/>
      <c r="C51" s="42" t="s">
        <v>7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5"/>
      <c r="B52" s="125"/>
      <c r="C52" s="42" t="s">
        <v>8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5"/>
      <c r="B53" s="125"/>
      <c r="C53" s="42" t="s">
        <v>9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5"/>
      <c r="B54" s="125"/>
      <c r="C54" s="42" t="s">
        <v>10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5"/>
      <c r="B55" s="125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5"/>
      <c r="B56" s="125"/>
      <c r="C56" s="42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5"/>
      <c r="B57" s="125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5"/>
      <c r="B58" s="125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5"/>
      <c r="B59" s="125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5"/>
      <c r="B60" s="125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26"/>
      <c r="B61" s="126"/>
      <c r="C61" s="40" t="str">
        <f>B50</f>
        <v> Produktivität von Naturräumen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13" t="s">
        <v>28</v>
      </c>
      <c r="B62" s="122" t="s">
        <v>29</v>
      </c>
      <c r="C62" s="41" t="s">
        <v>226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14"/>
      <c r="B63" s="123"/>
      <c r="C63" s="42" t="s">
        <v>271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14"/>
      <c r="B64" s="123"/>
      <c r="C64" s="43" t="s">
        <v>229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14"/>
      <c r="B65" s="123"/>
      <c r="C65" s="42" t="s">
        <v>241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14"/>
      <c r="B66" s="123"/>
      <c r="C66" s="42" t="s">
        <v>272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14"/>
      <c r="B67" s="123"/>
      <c r="C67" s="42" t="s">
        <v>227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14"/>
      <c r="B68" s="123"/>
      <c r="C68" s="42" t="s">
        <v>223</v>
      </c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14"/>
      <c r="B69" s="123"/>
      <c r="C69" s="42" t="s">
        <v>242</v>
      </c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14"/>
      <c r="B70" s="123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14"/>
      <c r="B71" s="123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14"/>
      <c r="B72" s="123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14"/>
      <c r="B73" s="124"/>
      <c r="C73" s="40" t="str">
        <f>B62</f>
        <v>Emission in Luft und Abwasser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14"/>
      <c r="B74" s="122" t="s">
        <v>30</v>
      </c>
      <c r="C74" s="41" t="s">
        <v>230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14"/>
      <c r="B75" s="123"/>
      <c r="C75" s="42" t="s">
        <v>11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14"/>
      <c r="B76" s="123"/>
      <c r="C76" s="42" t="s">
        <v>12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14"/>
      <c r="B77" s="123"/>
      <c r="C77" s="42" t="s">
        <v>228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14"/>
      <c r="B78" s="123"/>
      <c r="C78" s="42" t="s">
        <v>13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14"/>
      <c r="B79" s="123"/>
      <c r="C79" s="42" t="s">
        <v>273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14"/>
      <c r="B80" s="123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14"/>
      <c r="B81" s="123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14"/>
      <c r="B82" s="123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14"/>
      <c r="B83" s="123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14"/>
      <c r="B84" s="123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14"/>
      <c r="B85" s="124"/>
      <c r="C85" s="40" t="str">
        <f>B74</f>
        <v>Abfall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14"/>
      <c r="B86" s="122" t="s">
        <v>31</v>
      </c>
      <c r="C86" s="41" t="s">
        <v>14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14"/>
      <c r="B87" s="123"/>
      <c r="C87" s="42" t="s">
        <v>15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14"/>
      <c r="B88" s="123"/>
      <c r="C88" s="42" t="s">
        <v>16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14"/>
      <c r="B89" s="123"/>
      <c r="C89" s="42" t="s">
        <v>17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14"/>
      <c r="B90" s="123"/>
      <c r="C90" s="42" t="s">
        <v>18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14"/>
      <c r="B91" s="123"/>
      <c r="C91" s="42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14"/>
      <c r="B92" s="123"/>
      <c r="C92" s="42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14"/>
      <c r="B93" s="123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14"/>
      <c r="B94" s="123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14"/>
      <c r="B95" s="123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14"/>
      <c r="B96" s="123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15"/>
      <c r="B97" s="124"/>
      <c r="C97" s="40" t="str">
        <f>B86</f>
        <v>Lärm, Temperatur, Strahlung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13" t="s">
        <v>32</v>
      </c>
      <c r="B98" s="116" t="s">
        <v>33</v>
      </c>
      <c r="C98" s="42" t="s">
        <v>275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14"/>
      <c r="B99" s="117"/>
      <c r="C99" s="42" t="s">
        <v>276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3.5" thickBot="1">
      <c r="A100" s="114"/>
      <c r="B100" s="117"/>
      <c r="C100" s="43" t="s">
        <v>232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14"/>
      <c r="B101" s="117"/>
      <c r="C101" s="41" t="s">
        <v>274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14"/>
      <c r="B102" s="117"/>
      <c r="C102" s="16" t="s">
        <v>237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14"/>
      <c r="B103" s="117"/>
      <c r="C103" s="42" t="s">
        <v>244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14"/>
      <c r="B104" s="117"/>
      <c r="C104" s="16"/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14"/>
      <c r="B105" s="117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14"/>
      <c r="B106" s="117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14"/>
      <c r="B107" s="117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14"/>
      <c r="B108" s="117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14"/>
      <c r="B109" s="118"/>
      <c r="C109" s="40" t="str">
        <f>B98</f>
        <v>absoluter Energieeinsatz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14"/>
      <c r="B110" s="119" t="s">
        <v>34</v>
      </c>
      <c r="C110" s="41" t="s">
        <v>231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14"/>
      <c r="B111" s="120"/>
      <c r="C111" s="43" t="s">
        <v>19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14"/>
      <c r="B112" s="120"/>
      <c r="C112" s="42" t="s">
        <v>222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14"/>
      <c r="B113" s="120"/>
      <c r="C113" s="42" t="s">
        <v>20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14"/>
      <c r="B114" s="120"/>
      <c r="C114" s="42" t="s">
        <v>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14"/>
      <c r="B115" s="120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14"/>
      <c r="B116" s="120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14"/>
      <c r="B117" s="120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14"/>
      <c r="B118" s="120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14"/>
      <c r="B119" s="120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14"/>
      <c r="B120" s="120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14"/>
      <c r="B121" s="121"/>
      <c r="C121" s="40" t="str">
        <f>B110</f>
        <v>abs. Rohstoff- u. Wassereinsatz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14"/>
      <c r="B122" s="116" t="s">
        <v>35</v>
      </c>
      <c r="C122" s="46" t="s">
        <v>233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14"/>
      <c r="B123" s="117"/>
      <c r="C123" s="42" t="s">
        <v>234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14"/>
      <c r="B124" s="117"/>
      <c r="C124" s="42" t="s">
        <v>235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14"/>
      <c r="B125" s="117"/>
      <c r="C125" s="42" t="s">
        <v>22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14"/>
      <c r="B126" s="117"/>
      <c r="C126" s="47" t="s">
        <v>23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14"/>
      <c r="B127" s="117"/>
      <c r="C127" s="42"/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14"/>
      <c r="B128" s="117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14"/>
      <c r="B129" s="117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14"/>
      <c r="B130" s="117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14"/>
      <c r="B131" s="117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14"/>
      <c r="B132" s="117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15"/>
      <c r="B133" s="118"/>
      <c r="C133" s="40" t="str">
        <f>B122</f>
        <v>Energie- und Ressourceneffizienz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6">
      <selection activeCell="C28" sqref="C28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2812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176</v>
      </c>
    </row>
    <row r="3" spans="1:5" s="17" customFormat="1" ht="12.75">
      <c r="A3" s="15"/>
      <c r="B3" s="15"/>
      <c r="C3" s="34"/>
      <c r="D3" s="35"/>
      <c r="E3" s="35"/>
    </row>
    <row r="4" spans="1:5" s="17" customFormat="1" ht="12.75">
      <c r="A4" s="15"/>
      <c r="B4" s="15"/>
      <c r="C4" s="90"/>
      <c r="D4" s="90" t="s">
        <v>91</v>
      </c>
      <c r="E4" s="78"/>
    </row>
    <row r="5" spans="1:5" s="17" customFormat="1" ht="12.75">
      <c r="A5" s="15"/>
      <c r="B5" s="15"/>
      <c r="C5" s="90" t="str">
        <f>+C37</f>
        <v>Kostendeckung</v>
      </c>
      <c r="D5" s="91">
        <f>SUM(D37:BK37)</f>
        <v>0</v>
      </c>
      <c r="E5" s="79"/>
    </row>
    <row r="6" spans="1:5" s="17" customFormat="1" ht="12.75">
      <c r="A6" s="15"/>
      <c r="B6" s="15"/>
      <c r="C6" s="90" t="str">
        <f>+C49</f>
        <v>Sicherung der Humanressourcen</v>
      </c>
      <c r="D6" s="91">
        <f>SUM(D49:BK49)</f>
        <v>0</v>
      </c>
      <c r="E6" s="79"/>
    </row>
    <row r="7" spans="1:5" s="17" customFormat="1" ht="12.75">
      <c r="A7" s="15"/>
      <c r="B7" s="15"/>
      <c r="C7" s="90" t="str">
        <f>+C61</f>
        <v>Sicherung der  Ressourcen</v>
      </c>
      <c r="D7" s="91">
        <f>SUM(D61:BK61)</f>
        <v>0</v>
      </c>
      <c r="E7" s="79"/>
    </row>
    <row r="8" spans="1:5" s="17" customFormat="1" ht="12.75">
      <c r="A8" s="15"/>
      <c r="B8" s="15"/>
      <c r="C8" s="90" t="str">
        <f>+C73</f>
        <v>Rentabilität und Sharholderincome</v>
      </c>
      <c r="D8" s="91">
        <f>SUM(D73:BK73)</f>
        <v>0</v>
      </c>
      <c r="E8" s="79"/>
    </row>
    <row r="9" spans="1:5" s="17" customFormat="1" ht="12.75">
      <c r="A9" s="15"/>
      <c r="B9" s="15"/>
      <c r="C9" s="90" t="str">
        <f>+C85</f>
        <v>Umsatz und Marktanteil</v>
      </c>
      <c r="D9" s="91">
        <f>SUM(D85:BK85)</f>
        <v>0</v>
      </c>
      <c r="E9" s="79"/>
    </row>
    <row r="10" spans="1:5" s="17" customFormat="1" ht="12.75">
      <c r="A10" s="15"/>
      <c r="B10" s="15"/>
      <c r="C10" s="90" t="str">
        <f>+C97</f>
        <v>Eigenkapital und Verschuldung</v>
      </c>
      <c r="D10" s="91">
        <f>SUM(D97:BK97)</f>
        <v>0</v>
      </c>
      <c r="E10" s="79"/>
    </row>
    <row r="11" spans="1:5" s="17" customFormat="1" ht="12.75">
      <c r="A11" s="15"/>
      <c r="B11" s="15"/>
      <c r="C11" s="90" t="str">
        <f>+C109</f>
        <v>Zukunftssicherung und qualitatives Wachstum</v>
      </c>
      <c r="D11" s="91">
        <f>SUM(D109:BK109)</f>
        <v>0</v>
      </c>
      <c r="E11" s="79"/>
    </row>
    <row r="12" spans="1:5" s="17" customFormat="1" ht="12.75">
      <c r="A12" s="15"/>
      <c r="B12" s="15"/>
      <c r="C12" s="90" t="str">
        <f>+C121</f>
        <v>Identifikation – Identität und Image</v>
      </c>
      <c r="D12" s="91">
        <f>SUM(D121:BK121)</f>
        <v>0</v>
      </c>
      <c r="E12" s="79"/>
    </row>
    <row r="13" spans="1:5" s="17" customFormat="1" ht="12.75">
      <c r="A13" s="15"/>
      <c r="B13" s="15"/>
      <c r="C13" s="90" t="str">
        <f>+C133</f>
        <v>Produktqualität</v>
      </c>
      <c r="D13" s="91">
        <f>SUM(D133:BK133)</f>
        <v>0</v>
      </c>
      <c r="E13" s="79"/>
    </row>
    <row r="14" spans="1:5" s="17" customFormat="1" ht="12.75">
      <c r="A14" s="15"/>
      <c r="B14" s="15"/>
      <c r="C14" s="90" t="s">
        <v>90</v>
      </c>
      <c r="D14" s="91">
        <f>SUM(D5:D13)</f>
        <v>0</v>
      </c>
      <c r="E14" s="79"/>
    </row>
    <row r="15" spans="1:5" s="17" customFormat="1" ht="12.75">
      <c r="A15" s="15"/>
      <c r="B15" s="15"/>
      <c r="C15" s="92"/>
      <c r="D15" s="93"/>
      <c r="E15" s="80"/>
    </row>
    <row r="16" spans="1:5" s="17" customFormat="1" ht="12.75">
      <c r="A16" s="15"/>
      <c r="B16" s="15"/>
      <c r="C16" s="90"/>
      <c r="D16" s="90" t="s">
        <v>91</v>
      </c>
      <c r="E16" s="78"/>
    </row>
    <row r="17" spans="1:5" s="17" customFormat="1" ht="12.75">
      <c r="A17" s="15"/>
      <c r="B17" s="15"/>
      <c r="C17" s="90" t="str">
        <f>+A26</f>
        <v>Sicherung der Grundbedürfnisse
</v>
      </c>
      <c r="D17" s="91">
        <f>+D5+D6+D7</f>
        <v>0</v>
      </c>
      <c r="E17" s="79"/>
    </row>
    <row r="18" spans="1:5" s="17" customFormat="1" ht="12.75">
      <c r="A18" s="15"/>
      <c r="B18" s="15"/>
      <c r="C18" s="90" t="str">
        <f>+A62</f>
        <v>Monetäre Ziele
</v>
      </c>
      <c r="D18" s="91">
        <f>+D8+D9+D10</f>
        <v>0</v>
      </c>
      <c r="E18" s="79"/>
    </row>
    <row r="19" spans="1:5" s="17" customFormat="1" ht="12.75">
      <c r="A19" s="15"/>
      <c r="B19" s="15"/>
      <c r="C19" s="90" t="str">
        <f>+A98</f>
        <v>Nicht monetäre Ziele</v>
      </c>
      <c r="D19" s="91">
        <f>+D13+D12+D11</f>
        <v>0</v>
      </c>
      <c r="E19" s="79"/>
    </row>
    <row r="20" spans="1:5" s="17" customFormat="1" ht="12.75">
      <c r="A20" s="15"/>
      <c r="B20" s="15"/>
      <c r="C20" s="90" t="s">
        <v>74</v>
      </c>
      <c r="D20" s="91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3" t="str">
        <f>+'Text Strat Aktivität + Maßnahme'!F4</f>
        <v>Maß</v>
      </c>
      <c r="E24" s="144"/>
      <c r="F24" s="143" t="str">
        <f>+'Text Strat Aktivität + Maßnahme'!F5</f>
        <v>Maß</v>
      </c>
      <c r="G24" s="144"/>
      <c r="H24" s="143" t="str">
        <f>+'Text Strat Aktivität + Maßnahme'!F6</f>
        <v>Maß</v>
      </c>
      <c r="I24" s="144"/>
      <c r="J24" s="143" t="str">
        <f>+'Text Strat Aktivität + Maßnahme'!F7</f>
        <v>Maß</v>
      </c>
      <c r="K24" s="144"/>
      <c r="L24" s="143" t="str">
        <f>+'Text Strat Aktivität + Maßnahme'!F8</f>
        <v>Maß</v>
      </c>
      <c r="M24" s="144"/>
      <c r="N24" s="143" t="str">
        <f>+'Text Strat Aktivität + Maßnahme'!F9</f>
        <v>Maß</v>
      </c>
      <c r="O24" s="144"/>
      <c r="P24" s="143" t="str">
        <f>+'Text Strat Aktivität + Maßnahme'!F10</f>
        <v>Maß</v>
      </c>
      <c r="Q24" s="144"/>
      <c r="R24" s="143" t="str">
        <f>+'Text Strat Aktivität + Maßnahme'!F11</f>
        <v>Maß</v>
      </c>
      <c r="S24" s="144"/>
      <c r="T24" s="143" t="str">
        <f>+'Text Strat Aktivität + Maßnahme'!F12</f>
        <v>Maß</v>
      </c>
      <c r="U24" s="144"/>
      <c r="V24" s="143" t="str">
        <f>+'Text Strat Aktivität + Maßnahme'!F13</f>
        <v>Maß</v>
      </c>
      <c r="W24" s="144"/>
      <c r="X24" s="143" t="str">
        <f>+'Text Strat Aktivität + Maßnahme'!F14</f>
        <v>Maß</v>
      </c>
      <c r="Y24" s="144"/>
      <c r="Z24" s="143" t="str">
        <f>+'Text Strat Aktivität + Maßnahme'!F15</f>
        <v>Maß</v>
      </c>
      <c r="AA24" s="144"/>
      <c r="AB24" s="143" t="str">
        <f>+'Text Strat Aktivität + Maßnahme'!F16</f>
        <v>Maß</v>
      </c>
      <c r="AC24" s="144"/>
      <c r="AD24" s="143" t="str">
        <f>+'Text Strat Aktivität + Maßnahme'!F17</f>
        <v>Maß</v>
      </c>
      <c r="AE24" s="144"/>
      <c r="AF24" s="143" t="str">
        <f>+'Text Strat Aktivität + Maßnahme'!F18</f>
        <v>Maß</v>
      </c>
      <c r="AG24" s="144"/>
      <c r="AH24" s="143" t="str">
        <f>+'Text Strat Aktivität + Maßnahme'!F19</f>
        <v>Maß</v>
      </c>
      <c r="AI24" s="144"/>
      <c r="AJ24" s="143" t="str">
        <f>+'Text Strat Aktivität + Maßnahme'!F20</f>
        <v>Maß</v>
      </c>
      <c r="AK24" s="144"/>
      <c r="AL24" s="143" t="str">
        <f>+'Text Strat Aktivität + Maßnahme'!F21</f>
        <v>Maß</v>
      </c>
      <c r="AM24" s="144"/>
      <c r="AN24" s="143" t="str">
        <f>+'Text Strat Aktivität + Maßnahme'!F22</f>
        <v>Maß</v>
      </c>
      <c r="AO24" s="144"/>
      <c r="AP24" s="143" t="str">
        <f>+'Text Strat Aktivität + Maßnahme'!F23</f>
        <v>Maß</v>
      </c>
      <c r="AQ24" s="144"/>
      <c r="AR24" s="143" t="str">
        <f>+'Text Strat Aktivität + Maßnahme'!F24</f>
        <v>Maß</v>
      </c>
      <c r="AS24" s="144"/>
      <c r="AT24" s="143" t="str">
        <f>+'Text Strat Aktivität + Maßnahme'!F25</f>
        <v>Maß</v>
      </c>
      <c r="AU24" s="144"/>
      <c r="AV24" s="143" t="str">
        <f>+'Text Strat Aktivität + Maßnahme'!F26</f>
        <v>Maß</v>
      </c>
      <c r="AW24" s="144"/>
      <c r="AX24" s="143" t="str">
        <f>+'Text Strat Aktivität + Maßnahme'!F27</f>
        <v>Maß</v>
      </c>
      <c r="AY24" s="144"/>
      <c r="AZ24" s="143" t="str">
        <f>+'Text Strat Aktivität + Maßnahme'!F28</f>
        <v>Maß</v>
      </c>
      <c r="BA24" s="144"/>
      <c r="BB24" s="143" t="str">
        <f>+'Text Strat Aktivität + Maßnahme'!F29</f>
        <v>Maß</v>
      </c>
      <c r="BC24" s="144"/>
      <c r="BD24" s="143" t="str">
        <f>+'Text Strat Aktivität + Maßnahme'!F30</f>
        <v>Maß</v>
      </c>
      <c r="BE24" s="144"/>
      <c r="BF24" s="143" t="str">
        <f>+'Text Strat Aktivität + Maßnahme'!F31</f>
        <v>Maß</v>
      </c>
      <c r="BG24" s="144"/>
      <c r="BH24" s="143" t="str">
        <f>+'Text Strat Aktivität + Maßnahme'!F32</f>
        <v>Maß</v>
      </c>
      <c r="BI24" s="144"/>
      <c r="BJ24" s="143" t="str">
        <f>+'Text Strat Aktivität + Maßnahme'!F33</f>
        <v>Maß</v>
      </c>
      <c r="BK24" s="144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28" t="s">
        <v>92</v>
      </c>
      <c r="B26" s="131" t="s">
        <v>93</v>
      </c>
      <c r="C26" s="41" t="s">
        <v>278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9"/>
      <c r="B27" s="129"/>
      <c r="C27" s="42" t="s">
        <v>96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9"/>
      <c r="B28" s="129"/>
      <c r="C28" s="42" t="s">
        <v>97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9"/>
      <c r="B29" s="129"/>
      <c r="C29" s="42" t="s">
        <v>98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9"/>
      <c r="B30" s="129"/>
      <c r="C30" s="42" t="s">
        <v>99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9"/>
      <c r="B31" s="129"/>
      <c r="C31" s="49" t="s">
        <v>279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9"/>
      <c r="B32" s="129"/>
      <c r="C32" s="49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9"/>
      <c r="B33" s="129"/>
      <c r="C33" s="42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9"/>
      <c r="B34" s="12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9"/>
      <c r="B35" s="12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9"/>
      <c r="B36" s="12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9"/>
      <c r="B37" s="130"/>
      <c r="C37" s="40" t="str">
        <f>B26</f>
        <v>Kostendeckung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9"/>
      <c r="B38" s="131" t="s">
        <v>94</v>
      </c>
      <c r="C38" s="41" t="s">
        <v>101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9"/>
      <c r="B39" s="129"/>
      <c r="C39" s="42" t="s">
        <v>102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9"/>
      <c r="B40" s="129"/>
      <c r="C40" s="42" t="s">
        <v>280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9"/>
      <c r="B41" s="129"/>
      <c r="C41" s="42" t="s">
        <v>103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9"/>
      <c r="B42" s="129"/>
      <c r="C42" s="43" t="s">
        <v>104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9"/>
      <c r="B43" s="129"/>
      <c r="C43" s="42" t="s">
        <v>277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9"/>
      <c r="B44" s="12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9"/>
      <c r="B45" s="12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9"/>
      <c r="B46" s="12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9"/>
      <c r="B47" s="12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9"/>
      <c r="B48" s="12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9"/>
      <c r="B49" s="130"/>
      <c r="C49" s="40" t="str">
        <f>B38</f>
        <v>Sicherung der Humanressourcen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9"/>
      <c r="B50" s="132" t="s">
        <v>95</v>
      </c>
      <c r="C50" s="41" t="s">
        <v>281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9"/>
      <c r="B51" s="129"/>
      <c r="C51" s="42" t="s">
        <v>105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9"/>
      <c r="B52" s="129"/>
      <c r="C52" s="42" t="s">
        <v>245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9"/>
      <c r="B53" s="129"/>
      <c r="C53" s="42" t="s">
        <v>106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9"/>
      <c r="B54" s="129"/>
      <c r="C54" s="42" t="s">
        <v>107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9"/>
      <c r="B55" s="129"/>
      <c r="C55" s="42" t="s">
        <v>108</v>
      </c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9"/>
      <c r="B56" s="129"/>
      <c r="C56" s="42" t="s">
        <v>219</v>
      </c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9"/>
      <c r="B57" s="129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9"/>
      <c r="B58" s="12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9"/>
      <c r="B59" s="12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9"/>
      <c r="B60" s="12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30"/>
      <c r="B61" s="130"/>
      <c r="C61" s="40" t="str">
        <f>B50</f>
        <v>Sicherung der  Ressourcen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28" t="s">
        <v>136</v>
      </c>
      <c r="B62" s="135" t="s">
        <v>137</v>
      </c>
      <c r="C62" s="41" t="s">
        <v>109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33"/>
      <c r="B63" s="136"/>
      <c r="C63" s="42" t="s">
        <v>110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33"/>
      <c r="B64" s="136"/>
      <c r="C64" s="43" t="s">
        <v>111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33"/>
      <c r="B65" s="136"/>
      <c r="C65" s="42" t="s">
        <v>112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33"/>
      <c r="B66" s="136"/>
      <c r="C66" s="42" t="s">
        <v>113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33"/>
      <c r="B67" s="136"/>
      <c r="C67" s="42" t="s">
        <v>246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33"/>
      <c r="B68" s="136"/>
      <c r="C68" s="16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33"/>
      <c r="B69" s="136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33"/>
      <c r="B70" s="136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33"/>
      <c r="B71" s="136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33"/>
      <c r="B72" s="136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33"/>
      <c r="B73" s="137"/>
      <c r="C73" s="40" t="str">
        <f>B62</f>
        <v>Rentabilität und Sharholderincome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33"/>
      <c r="B74" s="135" t="s">
        <v>138</v>
      </c>
      <c r="C74" s="41" t="s">
        <v>217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33"/>
      <c r="B75" s="136"/>
      <c r="C75" s="42" t="s">
        <v>218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33"/>
      <c r="B76" s="136"/>
      <c r="C76" s="42" t="s">
        <v>114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33"/>
      <c r="B77" s="136"/>
      <c r="C77" s="42" t="s">
        <v>115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33"/>
      <c r="B78" s="136"/>
      <c r="C78" s="42"/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33"/>
      <c r="B79" s="136"/>
      <c r="C79" s="42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33"/>
      <c r="B80" s="136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33"/>
      <c r="B81" s="136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33"/>
      <c r="B82" s="136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33"/>
      <c r="B83" s="136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33"/>
      <c r="B84" s="136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33"/>
      <c r="B85" s="137"/>
      <c r="C85" s="40" t="str">
        <f>B74</f>
        <v>Umsatz und Marktanteil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33"/>
      <c r="B86" s="135" t="s">
        <v>139</v>
      </c>
      <c r="C86" s="41" t="s">
        <v>116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33"/>
      <c r="B87" s="136"/>
      <c r="C87" s="42" t="s">
        <v>117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33"/>
      <c r="B88" s="136"/>
      <c r="C88" s="42" t="s">
        <v>118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33"/>
      <c r="B89" s="136"/>
      <c r="C89" s="42" t="s">
        <v>247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33"/>
      <c r="B90" s="136"/>
      <c r="C90" s="42" t="s">
        <v>100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33"/>
      <c r="B91" s="136"/>
      <c r="C91" s="42" t="s">
        <v>220</v>
      </c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33"/>
      <c r="B92" s="136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33"/>
      <c r="B93" s="136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33"/>
      <c r="B94" s="136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33"/>
      <c r="B95" s="136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33"/>
      <c r="B96" s="136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34"/>
      <c r="B97" s="137"/>
      <c r="C97" s="40" t="str">
        <f>B86</f>
        <v>Eigenkapital und Verschuldung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28" t="s">
        <v>140</v>
      </c>
      <c r="B98" s="131" t="s">
        <v>141</v>
      </c>
      <c r="C98" s="41" t="s">
        <v>119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33"/>
      <c r="B99" s="138"/>
      <c r="C99" s="42" t="s">
        <v>120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33"/>
      <c r="B100" s="138"/>
      <c r="C100" s="43" t="s">
        <v>121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33"/>
      <c r="B101" s="138"/>
      <c r="C101" s="42" t="s">
        <v>122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33"/>
      <c r="B102" s="138"/>
      <c r="C102" s="42" t="s">
        <v>123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33"/>
      <c r="B103" s="138"/>
      <c r="C103" s="42" t="s">
        <v>124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33"/>
      <c r="B104" s="138"/>
      <c r="C104" s="42" t="s">
        <v>248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33"/>
      <c r="B105" s="138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33"/>
      <c r="B106" s="138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33"/>
      <c r="B107" s="138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33"/>
      <c r="B108" s="138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33"/>
      <c r="B109" s="139"/>
      <c r="C109" s="40" t="str">
        <f>B98</f>
        <v>Zukunftssicherung und qualitatives Wachstum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33"/>
      <c r="B110" s="140" t="s">
        <v>142</v>
      </c>
      <c r="C110" s="41" t="s">
        <v>125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33"/>
      <c r="B111" s="141"/>
      <c r="C111" s="43" t="s">
        <v>126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33"/>
      <c r="B112" s="141"/>
      <c r="C112" s="42" t="s">
        <v>127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33"/>
      <c r="B113" s="141"/>
      <c r="C113" s="42" t="s">
        <v>128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33"/>
      <c r="B114" s="141"/>
      <c r="C114" s="42" t="s">
        <v>129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33"/>
      <c r="B115" s="141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33"/>
      <c r="B116" s="141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33"/>
      <c r="B117" s="141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33"/>
      <c r="B118" s="141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33"/>
      <c r="B119" s="141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33"/>
      <c r="B120" s="141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33"/>
      <c r="B121" s="142"/>
      <c r="C121" s="40" t="str">
        <f>B110</f>
        <v>Identifikation – Identität und Image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33"/>
      <c r="B122" s="131" t="s">
        <v>143</v>
      </c>
      <c r="C122" s="46" t="s">
        <v>130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33"/>
      <c r="B123" s="138"/>
      <c r="C123" s="42" t="s">
        <v>131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33"/>
      <c r="B124" s="138"/>
      <c r="C124" s="42" t="s">
        <v>132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33"/>
      <c r="B125" s="138"/>
      <c r="C125" s="42" t="s">
        <v>133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33"/>
      <c r="B126" s="138"/>
      <c r="C126" s="47" t="s">
        <v>134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33"/>
      <c r="B127" s="138"/>
      <c r="C127" s="42" t="s">
        <v>135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33"/>
      <c r="B128" s="138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33"/>
      <c r="B129" s="138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33"/>
      <c r="B130" s="138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33"/>
      <c r="B131" s="138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33"/>
      <c r="B132" s="138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34"/>
      <c r="B133" s="139"/>
      <c r="C133" s="50" t="str">
        <f>B122</f>
        <v>Produktqualität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BJ121:BK121"/>
    <mergeCell ref="BJ133:BK133"/>
    <mergeCell ref="BH121:BI121"/>
    <mergeCell ref="BH133:BI133"/>
    <mergeCell ref="BJ24:BK24"/>
    <mergeCell ref="BJ37:BK37"/>
    <mergeCell ref="BJ49:BK49"/>
    <mergeCell ref="BJ61:BK61"/>
    <mergeCell ref="BJ73:BK73"/>
    <mergeCell ref="BJ85:BK85"/>
    <mergeCell ref="BJ97:BK97"/>
    <mergeCell ref="BJ109:BK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R73:AS73"/>
    <mergeCell ref="AR85:AS85"/>
    <mergeCell ref="AR97:AS97"/>
    <mergeCell ref="AR109:AS109"/>
    <mergeCell ref="AR24:AS24"/>
    <mergeCell ref="AR37:AS37"/>
    <mergeCell ref="AR49:AS49"/>
    <mergeCell ref="AR61:AS61"/>
    <mergeCell ref="AJ133:AK133"/>
    <mergeCell ref="AL133:AM133"/>
    <mergeCell ref="AN133:AO133"/>
    <mergeCell ref="AP133:AQ133"/>
    <mergeCell ref="AB133:AC133"/>
    <mergeCell ref="AD133:AE133"/>
    <mergeCell ref="AF133:AG133"/>
    <mergeCell ref="AH133:AI133"/>
    <mergeCell ref="T133:U133"/>
    <mergeCell ref="V133:W133"/>
    <mergeCell ref="X133:Y133"/>
    <mergeCell ref="Z133:AA133"/>
    <mergeCell ref="L133:M133"/>
    <mergeCell ref="N133:O133"/>
    <mergeCell ref="P133:Q133"/>
    <mergeCell ref="R133:S133"/>
    <mergeCell ref="D133:E133"/>
    <mergeCell ref="F133:G133"/>
    <mergeCell ref="H133:I133"/>
    <mergeCell ref="J133:K133"/>
    <mergeCell ref="AJ121:AK121"/>
    <mergeCell ref="AL121:AM121"/>
    <mergeCell ref="AN121:AO121"/>
    <mergeCell ref="AP121:AQ121"/>
    <mergeCell ref="AB121:AC121"/>
    <mergeCell ref="AD121:AE121"/>
    <mergeCell ref="AF121:AG121"/>
    <mergeCell ref="AH121:AI121"/>
    <mergeCell ref="T121:U121"/>
    <mergeCell ref="V121:W121"/>
    <mergeCell ref="X121:Y121"/>
    <mergeCell ref="Z121:AA121"/>
    <mergeCell ref="L121:M121"/>
    <mergeCell ref="N121:O121"/>
    <mergeCell ref="P121:Q121"/>
    <mergeCell ref="R121:S121"/>
    <mergeCell ref="D121:E121"/>
    <mergeCell ref="F121:G121"/>
    <mergeCell ref="H121:I121"/>
    <mergeCell ref="J121:K121"/>
    <mergeCell ref="AJ109:AK109"/>
    <mergeCell ref="AL109:AM109"/>
    <mergeCell ref="AN109:AO109"/>
    <mergeCell ref="AP109:AQ109"/>
    <mergeCell ref="AB109:AC109"/>
    <mergeCell ref="AD109:AE109"/>
    <mergeCell ref="AF109:AG109"/>
    <mergeCell ref="AH109:AI109"/>
    <mergeCell ref="T109:U109"/>
    <mergeCell ref="V109:W109"/>
    <mergeCell ref="X109:Y109"/>
    <mergeCell ref="Z109:AA109"/>
    <mergeCell ref="L109:M109"/>
    <mergeCell ref="N109:O109"/>
    <mergeCell ref="P109:Q109"/>
    <mergeCell ref="R109:S109"/>
    <mergeCell ref="D109:E109"/>
    <mergeCell ref="F109:G109"/>
    <mergeCell ref="H109:I109"/>
    <mergeCell ref="J109:K109"/>
    <mergeCell ref="AJ97:AK97"/>
    <mergeCell ref="AL97:AM97"/>
    <mergeCell ref="AN97:AO97"/>
    <mergeCell ref="AP97:AQ97"/>
    <mergeCell ref="AB97:AC97"/>
    <mergeCell ref="AD97:AE97"/>
    <mergeCell ref="AF97:AG97"/>
    <mergeCell ref="AH97:AI97"/>
    <mergeCell ref="T97:U97"/>
    <mergeCell ref="V97:W97"/>
    <mergeCell ref="X97:Y97"/>
    <mergeCell ref="Z97:AA97"/>
    <mergeCell ref="L97:M97"/>
    <mergeCell ref="N97:O97"/>
    <mergeCell ref="P97:Q97"/>
    <mergeCell ref="R97:S97"/>
    <mergeCell ref="D97:E97"/>
    <mergeCell ref="F97:G97"/>
    <mergeCell ref="H97:I97"/>
    <mergeCell ref="J97:K97"/>
    <mergeCell ref="AJ85:AK85"/>
    <mergeCell ref="AL85:AM85"/>
    <mergeCell ref="AN85:AO85"/>
    <mergeCell ref="AP85:AQ85"/>
    <mergeCell ref="AB85:AC85"/>
    <mergeCell ref="AD85:AE85"/>
    <mergeCell ref="AF85:AG85"/>
    <mergeCell ref="AH85:AI85"/>
    <mergeCell ref="T85:U85"/>
    <mergeCell ref="V85:W85"/>
    <mergeCell ref="X85:Y85"/>
    <mergeCell ref="Z85:AA85"/>
    <mergeCell ref="L85:M85"/>
    <mergeCell ref="N85:O85"/>
    <mergeCell ref="P85:Q85"/>
    <mergeCell ref="R85:S85"/>
    <mergeCell ref="D85:E85"/>
    <mergeCell ref="F85:G85"/>
    <mergeCell ref="H85:I85"/>
    <mergeCell ref="J85:K85"/>
    <mergeCell ref="AJ73:AK73"/>
    <mergeCell ref="AL73:AM73"/>
    <mergeCell ref="AN73:AO73"/>
    <mergeCell ref="AP73:AQ73"/>
    <mergeCell ref="AB73:AC73"/>
    <mergeCell ref="AD73:AE73"/>
    <mergeCell ref="AF73:AG73"/>
    <mergeCell ref="AH73:AI73"/>
    <mergeCell ref="T73:U73"/>
    <mergeCell ref="V73:W73"/>
    <mergeCell ref="X73:Y73"/>
    <mergeCell ref="Z73:AA73"/>
    <mergeCell ref="L73:M73"/>
    <mergeCell ref="N73:O73"/>
    <mergeCell ref="P73:Q73"/>
    <mergeCell ref="R73:S73"/>
    <mergeCell ref="D73:E73"/>
    <mergeCell ref="F73:G73"/>
    <mergeCell ref="H73:I73"/>
    <mergeCell ref="J73:K73"/>
    <mergeCell ref="AJ61:AK61"/>
    <mergeCell ref="AL61:AM61"/>
    <mergeCell ref="AN61:AO61"/>
    <mergeCell ref="AP61:AQ61"/>
    <mergeCell ref="AB61:AC61"/>
    <mergeCell ref="AD61:AE61"/>
    <mergeCell ref="AF61:AG61"/>
    <mergeCell ref="AH61:AI61"/>
    <mergeCell ref="T61:U61"/>
    <mergeCell ref="V61:W61"/>
    <mergeCell ref="X61:Y61"/>
    <mergeCell ref="Z61:AA61"/>
    <mergeCell ref="L61:M61"/>
    <mergeCell ref="N61:O61"/>
    <mergeCell ref="P61:Q61"/>
    <mergeCell ref="R61:S61"/>
    <mergeCell ref="D61:E61"/>
    <mergeCell ref="F61:G61"/>
    <mergeCell ref="H61:I61"/>
    <mergeCell ref="J61:K61"/>
    <mergeCell ref="AJ49:AK49"/>
    <mergeCell ref="AL49:AM49"/>
    <mergeCell ref="AN49:AO49"/>
    <mergeCell ref="AP49:AQ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L49:M49"/>
    <mergeCell ref="N49:O49"/>
    <mergeCell ref="P49:Q49"/>
    <mergeCell ref="R49:S49"/>
    <mergeCell ref="D49:E49"/>
    <mergeCell ref="F49:G49"/>
    <mergeCell ref="H49:I49"/>
    <mergeCell ref="J49:K49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L37:M37"/>
    <mergeCell ref="N37:O37"/>
    <mergeCell ref="P37:Q37"/>
    <mergeCell ref="R37:S37"/>
    <mergeCell ref="D37:E37"/>
    <mergeCell ref="F37:G37"/>
    <mergeCell ref="H37:I37"/>
    <mergeCell ref="J37:K37"/>
    <mergeCell ref="AJ24:AK24"/>
    <mergeCell ref="AL24:AM24"/>
    <mergeCell ref="AN24:AO24"/>
    <mergeCell ref="AP24:AQ24"/>
    <mergeCell ref="AB24:AC24"/>
    <mergeCell ref="AD24:AE24"/>
    <mergeCell ref="AF24:AG24"/>
    <mergeCell ref="AH24:AI24"/>
    <mergeCell ref="T24:U24"/>
    <mergeCell ref="V24:W24"/>
    <mergeCell ref="X24:Y24"/>
    <mergeCell ref="Z24:AA24"/>
    <mergeCell ref="L24:M24"/>
    <mergeCell ref="N24:O24"/>
    <mergeCell ref="P24:Q24"/>
    <mergeCell ref="R24:S24"/>
    <mergeCell ref="D24:E24"/>
    <mergeCell ref="F24:G24"/>
    <mergeCell ref="H24:I24"/>
    <mergeCell ref="J24:K24"/>
    <mergeCell ref="A98:A133"/>
    <mergeCell ref="B98:B109"/>
    <mergeCell ref="B110:B121"/>
    <mergeCell ref="B122:B133"/>
    <mergeCell ref="A62:A97"/>
    <mergeCell ref="B62:B73"/>
    <mergeCell ref="B74:B85"/>
    <mergeCell ref="B86:B97"/>
    <mergeCell ref="A26:A61"/>
    <mergeCell ref="B26:B37"/>
    <mergeCell ref="B38:B49"/>
    <mergeCell ref="B50:B6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57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177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94"/>
      <c r="D4" s="94" t="s">
        <v>91</v>
      </c>
      <c r="E4" s="78"/>
    </row>
    <row r="5" spans="1:5" s="17" customFormat="1" ht="12.75">
      <c r="A5" s="15"/>
      <c r="B5" s="15"/>
      <c r="C5" s="94" t="str">
        <f>+C37</f>
        <v>Gesundheit u.Sicherheit
</v>
      </c>
      <c r="D5" s="95">
        <f>SUM(D37:BK37)</f>
        <v>0</v>
      </c>
      <c r="E5" s="79"/>
    </row>
    <row r="6" spans="1:5" s="17" customFormat="1" ht="12.75">
      <c r="A6" s="15"/>
      <c r="B6" s="15"/>
      <c r="C6" s="94" t="str">
        <f>+C49</f>
        <v>Mitarbeiterzufriedenheit</v>
      </c>
      <c r="D6" s="95">
        <f>SUM(D49:BK49)</f>
        <v>0</v>
      </c>
      <c r="E6" s="79"/>
    </row>
    <row r="7" spans="1:5" s="17" customFormat="1" ht="12.75">
      <c r="A7" s="15"/>
      <c r="B7" s="15"/>
      <c r="C7" s="94" t="str">
        <f>+C61</f>
        <v>materielle Sicherheit</v>
      </c>
      <c r="D7" s="95">
        <f>SUM(D61:BK61)</f>
        <v>0</v>
      </c>
      <c r="E7" s="79"/>
    </row>
    <row r="8" spans="1:5" s="17" customFormat="1" ht="12.75">
      <c r="A8" s="15"/>
      <c r="B8" s="15"/>
      <c r="C8" s="94" t="str">
        <f>+C73</f>
        <v>Kommunikation und Partizipation</v>
      </c>
      <c r="D8" s="95">
        <f>SUM(D73:BK73)</f>
        <v>0</v>
      </c>
      <c r="E8" s="79"/>
    </row>
    <row r="9" spans="1:5" s="17" customFormat="1" ht="12.75">
      <c r="A9" s="15"/>
      <c r="B9" s="15"/>
      <c r="C9" s="94" t="str">
        <f>+C85</f>
        <v>Chancengleichheit</v>
      </c>
      <c r="D9" s="95">
        <f>SUM(D85:BK85)</f>
        <v>0</v>
      </c>
      <c r="E9" s="79"/>
    </row>
    <row r="10" spans="1:5" s="17" customFormat="1" ht="12.75">
      <c r="A10" s="15"/>
      <c r="B10" s="15"/>
      <c r="C10" s="94" t="str">
        <f>+C97</f>
        <v>Aus- und Weiterbildung der Mitarbeiter
</v>
      </c>
      <c r="D10" s="95">
        <f>SUM(D97:BK97)</f>
        <v>0</v>
      </c>
      <c r="E10" s="79"/>
    </row>
    <row r="11" spans="1:5" s="17" customFormat="1" ht="12.75">
      <c r="A11" s="15"/>
      <c r="B11" s="15"/>
      <c r="C11" s="94" t="str">
        <f>+C109</f>
        <v>Entw. d. (Regional-)Wirtschaft</v>
      </c>
      <c r="D11" s="95">
        <f>SUM(D109:BK109)</f>
        <v>0</v>
      </c>
      <c r="E11" s="79"/>
    </row>
    <row r="12" spans="1:5" s="17" customFormat="1" ht="12.75">
      <c r="A12" s="15"/>
      <c r="B12" s="15"/>
      <c r="C12" s="94" t="str">
        <f>+C121</f>
        <v>Stabilität d. (Regional-)Gesellschaft</v>
      </c>
      <c r="D12" s="95">
        <f>SUM(D121:BK121)</f>
        <v>0</v>
      </c>
      <c r="E12" s="79"/>
    </row>
    <row r="13" spans="1:5" s="17" customFormat="1" ht="12.75">
      <c r="A13" s="15"/>
      <c r="B13" s="15"/>
      <c r="C13" s="94" t="str">
        <f>+C133</f>
        <v>Image in u. Kommunikation mit dem Umfeld</v>
      </c>
      <c r="D13" s="95">
        <f>SUM(D133:BK133)</f>
        <v>0</v>
      </c>
      <c r="E13" s="79"/>
    </row>
    <row r="14" spans="1:5" s="17" customFormat="1" ht="12.75">
      <c r="A14" s="15"/>
      <c r="B14" s="15"/>
      <c r="C14" s="94" t="s">
        <v>90</v>
      </c>
      <c r="D14" s="95">
        <f>SUM(D5:D13)</f>
        <v>0</v>
      </c>
      <c r="E14" s="79"/>
    </row>
    <row r="15" spans="1:5" s="17" customFormat="1" ht="12.75">
      <c r="A15" s="15"/>
      <c r="B15" s="15"/>
      <c r="C15" s="96"/>
      <c r="D15" s="97"/>
      <c r="E15" s="80"/>
    </row>
    <row r="16" spans="1:5" s="17" customFormat="1" ht="12.75">
      <c r="A16" s="15"/>
      <c r="B16" s="15"/>
      <c r="C16" s="94"/>
      <c r="D16" s="94" t="s">
        <v>91</v>
      </c>
      <c r="E16" s="78"/>
    </row>
    <row r="17" spans="1:5" s="17" customFormat="1" ht="12.75">
      <c r="A17" s="15"/>
      <c r="B17" s="15"/>
      <c r="C17" s="94" t="str">
        <f>+A26</f>
        <v>Sozialkapital - Zusammenhalt</v>
      </c>
      <c r="D17" s="95">
        <f>+D5+D6+D7</f>
        <v>0</v>
      </c>
      <c r="E17" s="79"/>
    </row>
    <row r="18" spans="1:5" s="17" customFormat="1" ht="12.75">
      <c r="A18" s="15"/>
      <c r="B18" s="15"/>
      <c r="C18" s="94" t="str">
        <f>+A62</f>
        <v>soziale Mobilität im Unternehmen</v>
      </c>
      <c r="D18" s="95">
        <f>+D8+D9+D10</f>
        <v>0</v>
      </c>
      <c r="E18" s="79"/>
    </row>
    <row r="19" spans="1:5" s="17" customFormat="1" ht="12.75">
      <c r="A19" s="15"/>
      <c r="B19" s="15"/>
      <c r="C19" s="94" t="str">
        <f>+A98</f>
        <v>Wechselwirkung mit dem Umfeld</v>
      </c>
      <c r="D19" s="95">
        <f>+D13+D12+D11</f>
        <v>0</v>
      </c>
      <c r="E19" s="79"/>
    </row>
    <row r="20" spans="1:5" s="17" customFormat="1" ht="12.75">
      <c r="A20" s="15"/>
      <c r="B20" s="15"/>
      <c r="C20" s="94" t="s">
        <v>74</v>
      </c>
      <c r="D20" s="95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5" t="str">
        <f>+'Text Strat Aktivität + Maßnahme'!F4</f>
        <v>Maß</v>
      </c>
      <c r="E24" s="146"/>
      <c r="F24" s="145" t="str">
        <f>+'Text Strat Aktivität + Maßnahme'!F5</f>
        <v>Maß</v>
      </c>
      <c r="G24" s="146"/>
      <c r="H24" s="145" t="str">
        <f>+'Text Strat Aktivität + Maßnahme'!F6</f>
        <v>Maß</v>
      </c>
      <c r="I24" s="146"/>
      <c r="J24" s="145" t="str">
        <f>+'Text Strat Aktivität + Maßnahme'!F7</f>
        <v>Maß</v>
      </c>
      <c r="K24" s="146"/>
      <c r="L24" s="145" t="str">
        <f>+'Text Strat Aktivität + Maßnahme'!F8</f>
        <v>Maß</v>
      </c>
      <c r="M24" s="146"/>
      <c r="N24" s="145" t="str">
        <f>+'Text Strat Aktivität + Maßnahme'!F9</f>
        <v>Maß</v>
      </c>
      <c r="O24" s="146"/>
      <c r="P24" s="145" t="str">
        <f>+'Text Strat Aktivität + Maßnahme'!F10</f>
        <v>Maß</v>
      </c>
      <c r="Q24" s="146"/>
      <c r="R24" s="145" t="str">
        <f>+'Text Strat Aktivität + Maßnahme'!F11</f>
        <v>Maß</v>
      </c>
      <c r="S24" s="146"/>
      <c r="T24" s="145" t="str">
        <f>+'Text Strat Aktivität + Maßnahme'!F12</f>
        <v>Maß</v>
      </c>
      <c r="U24" s="146"/>
      <c r="V24" s="145" t="str">
        <f>+'Text Strat Aktivität + Maßnahme'!F13</f>
        <v>Maß</v>
      </c>
      <c r="W24" s="146"/>
      <c r="X24" s="145" t="str">
        <f>+'Text Strat Aktivität + Maßnahme'!F14</f>
        <v>Maß</v>
      </c>
      <c r="Y24" s="146"/>
      <c r="Z24" s="145" t="str">
        <f>+'Text Strat Aktivität + Maßnahme'!F15</f>
        <v>Maß</v>
      </c>
      <c r="AA24" s="146"/>
      <c r="AB24" s="145" t="str">
        <f>+'Text Strat Aktivität + Maßnahme'!F16</f>
        <v>Maß</v>
      </c>
      <c r="AC24" s="146"/>
      <c r="AD24" s="145" t="str">
        <f>+'Text Strat Aktivität + Maßnahme'!F17</f>
        <v>Maß</v>
      </c>
      <c r="AE24" s="146"/>
      <c r="AF24" s="145" t="str">
        <f>+'Text Strat Aktivität + Maßnahme'!F18</f>
        <v>Maß</v>
      </c>
      <c r="AG24" s="146"/>
      <c r="AH24" s="145" t="str">
        <f>+'Text Strat Aktivität + Maßnahme'!F19</f>
        <v>Maß</v>
      </c>
      <c r="AI24" s="146"/>
      <c r="AJ24" s="145" t="str">
        <f>+'Text Strat Aktivität + Maßnahme'!F20</f>
        <v>Maß</v>
      </c>
      <c r="AK24" s="146"/>
      <c r="AL24" s="145" t="str">
        <f>+'Text Strat Aktivität + Maßnahme'!F21</f>
        <v>Maß</v>
      </c>
      <c r="AM24" s="146"/>
      <c r="AN24" s="145" t="str">
        <f>+'Text Strat Aktivität + Maßnahme'!F22</f>
        <v>Maß</v>
      </c>
      <c r="AO24" s="146"/>
      <c r="AP24" s="145" t="str">
        <f>+'Text Strat Aktivität + Maßnahme'!F23</f>
        <v>Maß</v>
      </c>
      <c r="AQ24" s="146"/>
      <c r="AR24" s="145" t="str">
        <f>+'Text Strat Aktivität + Maßnahme'!F24</f>
        <v>Maß</v>
      </c>
      <c r="AS24" s="146"/>
      <c r="AT24" s="145" t="str">
        <f>+'Text Strat Aktivität + Maßnahme'!F25</f>
        <v>Maß</v>
      </c>
      <c r="AU24" s="146"/>
      <c r="AV24" s="145" t="str">
        <f>+'Text Strat Aktivität + Maßnahme'!F26</f>
        <v>Maß</v>
      </c>
      <c r="AW24" s="146"/>
      <c r="AX24" s="145" t="str">
        <f>+'Text Strat Aktivität + Maßnahme'!F27</f>
        <v>Maß</v>
      </c>
      <c r="AY24" s="146"/>
      <c r="AZ24" s="145" t="str">
        <f>+'Text Strat Aktivität + Maßnahme'!F28</f>
        <v>Maß</v>
      </c>
      <c r="BA24" s="146"/>
      <c r="BB24" s="145" t="str">
        <f>+'Text Strat Aktivität + Maßnahme'!F29</f>
        <v>Maß</v>
      </c>
      <c r="BC24" s="146"/>
      <c r="BD24" s="145" t="str">
        <f>+'Text Strat Aktivität + Maßnahme'!F30</f>
        <v>Maß</v>
      </c>
      <c r="BE24" s="146"/>
      <c r="BF24" s="145" t="str">
        <f>+'Text Strat Aktivität + Maßnahme'!F31</f>
        <v>Maß</v>
      </c>
      <c r="BG24" s="146"/>
      <c r="BH24" s="145" t="str">
        <f>+'Text Strat Aktivität + Maßnahme'!F32</f>
        <v>Maß</v>
      </c>
      <c r="BI24" s="146"/>
      <c r="BJ24" s="145" t="str">
        <f>+'Text Strat Aktivität + Maßnahme'!F33</f>
        <v>Maß</v>
      </c>
      <c r="BK24" s="146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47" t="s">
        <v>144</v>
      </c>
      <c r="B26" s="161" t="s">
        <v>192</v>
      </c>
      <c r="C26" s="41" t="s">
        <v>282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59"/>
      <c r="B27" s="159"/>
      <c r="C27" s="49" t="s">
        <v>283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59"/>
      <c r="B28" s="159"/>
      <c r="C28" s="42" t="s">
        <v>249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59"/>
      <c r="B29" s="159"/>
      <c r="C29" s="42" t="s">
        <v>156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59"/>
      <c r="B30" s="159"/>
      <c r="C30" s="42" t="s">
        <v>250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59"/>
      <c r="B31" s="159"/>
      <c r="C31" s="42" t="s">
        <v>284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59"/>
      <c r="B32" s="159"/>
      <c r="C32" s="16" t="s">
        <v>285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59"/>
      <c r="B33" s="159"/>
      <c r="C33" s="16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59"/>
      <c r="B34" s="15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59"/>
      <c r="B35" s="15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59"/>
      <c r="B36" s="15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59"/>
      <c r="B37" s="160"/>
      <c r="C37" s="40" t="str">
        <f>B26</f>
        <v>Gesundheit u.Sicherheit
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59"/>
      <c r="B38" s="150" t="s">
        <v>146</v>
      </c>
      <c r="C38" s="41" t="s">
        <v>210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59"/>
      <c r="B39" s="159"/>
      <c r="C39" s="42" t="s">
        <v>157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59"/>
      <c r="B40" s="159"/>
      <c r="C40" s="42" t="s">
        <v>158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59"/>
      <c r="B41" s="159"/>
      <c r="C41" s="42" t="s">
        <v>159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59"/>
      <c r="B42" s="159"/>
      <c r="C42" s="43" t="s">
        <v>160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59"/>
      <c r="B43" s="159"/>
      <c r="C43" s="42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59"/>
      <c r="B44" s="15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59"/>
      <c r="B45" s="15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59"/>
      <c r="B46" s="15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59"/>
      <c r="B47" s="15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59"/>
      <c r="B48" s="15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59"/>
      <c r="B49" s="160"/>
      <c r="C49" s="84" t="str">
        <f>B38</f>
        <v>Mitarbeiterzufriedenheit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59"/>
      <c r="B50" s="162" t="s">
        <v>147</v>
      </c>
      <c r="C50" s="85" t="s">
        <v>252</v>
      </c>
      <c r="D50" s="83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59"/>
      <c r="B51" s="159"/>
      <c r="C51" s="46" t="s">
        <v>253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59"/>
      <c r="B52" s="159"/>
      <c r="C52" s="42" t="s">
        <v>251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59"/>
      <c r="B53" s="159"/>
      <c r="C53" s="42" t="s">
        <v>286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59"/>
      <c r="B54" s="159"/>
      <c r="C54" s="42" t="s">
        <v>254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59"/>
      <c r="B55" s="159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59"/>
      <c r="B56" s="159"/>
      <c r="C56" s="16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59"/>
      <c r="B57" s="159"/>
      <c r="C57" s="16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59"/>
      <c r="B58" s="15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59"/>
      <c r="B59" s="15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59"/>
      <c r="B60" s="15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60"/>
      <c r="B61" s="160"/>
      <c r="C61" s="40" t="str">
        <f>B50</f>
        <v>materielle Sicherheit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47" t="s">
        <v>148</v>
      </c>
      <c r="B62" s="156" t="s">
        <v>149</v>
      </c>
      <c r="C62" s="41" t="s">
        <v>161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48"/>
      <c r="B63" s="157"/>
      <c r="C63" s="42" t="s">
        <v>162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48"/>
      <c r="B64" s="157"/>
      <c r="C64" s="43" t="s">
        <v>163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48"/>
      <c r="B65" s="157"/>
      <c r="C65" s="42" t="s">
        <v>164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48"/>
      <c r="B66" s="157"/>
      <c r="C66" s="42" t="s">
        <v>288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48"/>
      <c r="B67" s="157"/>
      <c r="C67" s="42" t="s">
        <v>287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48"/>
      <c r="B68" s="157"/>
      <c r="C68" s="42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48"/>
      <c r="B69" s="157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48"/>
      <c r="B70" s="157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48"/>
      <c r="B71" s="157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48"/>
      <c r="B72" s="157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48"/>
      <c r="B73" s="158"/>
      <c r="C73" s="40" t="str">
        <f>B62</f>
        <v>Kommunikation und Partizipation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48"/>
      <c r="B74" s="156" t="s">
        <v>150</v>
      </c>
      <c r="C74" s="41" t="s">
        <v>289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48"/>
      <c r="B75" s="157"/>
      <c r="C75" s="42" t="s">
        <v>165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48"/>
      <c r="B76" s="157"/>
      <c r="C76" s="42" t="s">
        <v>290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48"/>
      <c r="B77" s="157"/>
      <c r="C77" s="42" t="s">
        <v>166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48"/>
      <c r="B78" s="157"/>
      <c r="C78" s="42" t="s">
        <v>167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48"/>
      <c r="B79" s="157"/>
      <c r="C79" s="42" t="s">
        <v>168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48"/>
      <c r="B80" s="157"/>
      <c r="C80" s="42" t="s">
        <v>211</v>
      </c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48"/>
      <c r="B81" s="157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48"/>
      <c r="B82" s="157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48"/>
      <c r="B83" s="157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48"/>
      <c r="B84" s="157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48"/>
      <c r="B85" s="158"/>
      <c r="C85" s="40" t="str">
        <f>B74</f>
        <v>Chancengleichheit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48"/>
      <c r="B86" s="156" t="s">
        <v>151</v>
      </c>
      <c r="C86" s="41" t="s">
        <v>169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48"/>
      <c r="B87" s="157"/>
      <c r="C87" s="42" t="s">
        <v>255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48"/>
      <c r="B88" s="157"/>
      <c r="C88" s="16" t="s">
        <v>256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48"/>
      <c r="B89" s="157"/>
      <c r="C89" s="16" t="s">
        <v>212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48"/>
      <c r="B90" s="157"/>
      <c r="C90" s="16"/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48"/>
      <c r="B91" s="157"/>
      <c r="C91" s="16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48"/>
      <c r="B92" s="157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48"/>
      <c r="B93" s="157"/>
      <c r="C93" s="16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48"/>
      <c r="B94" s="157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48"/>
      <c r="B95" s="157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48"/>
      <c r="B96" s="157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49"/>
      <c r="B97" s="158"/>
      <c r="C97" s="40" t="str">
        <f>B86</f>
        <v>Aus- und Weiterbildung der Mitarbeiter
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47" t="s">
        <v>152</v>
      </c>
      <c r="B98" s="150" t="s">
        <v>259</v>
      </c>
      <c r="C98" s="42" t="s">
        <v>216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48"/>
      <c r="B99" s="151"/>
      <c r="C99" s="42" t="s">
        <v>258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48"/>
      <c r="B100" s="151"/>
      <c r="C100" s="42" t="s">
        <v>170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48"/>
      <c r="B101" s="151"/>
      <c r="C101" s="42" t="s">
        <v>171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48"/>
      <c r="B102" s="151"/>
      <c r="C102" s="42" t="s">
        <v>215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3.5" thickBot="1">
      <c r="A103" s="148"/>
      <c r="B103" s="151"/>
      <c r="C103" s="42" t="s">
        <v>257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48"/>
      <c r="B104" s="151"/>
      <c r="C104" s="41" t="s">
        <v>291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48"/>
      <c r="B105" s="151"/>
      <c r="C105" s="16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48"/>
      <c r="B106" s="151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48"/>
      <c r="B107" s="151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48"/>
      <c r="B108" s="151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48"/>
      <c r="B109" s="152"/>
      <c r="C109" s="40" t="str">
        <f>B98</f>
        <v>Entw. d. (Regional-)Wirtschaft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48"/>
      <c r="B110" s="153" t="s">
        <v>260</v>
      </c>
      <c r="C110" s="41" t="s">
        <v>172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48"/>
      <c r="B111" s="154"/>
      <c r="C111" s="43" t="s">
        <v>173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48"/>
      <c r="B112" s="154"/>
      <c r="C112" s="42" t="s">
        <v>292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48"/>
      <c r="B113" s="154"/>
      <c r="C113" s="42" t="s">
        <v>293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48"/>
      <c r="B114" s="154"/>
      <c r="C114" s="42" t="s">
        <v>221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48"/>
      <c r="B115" s="154"/>
      <c r="C115" s="42" t="s">
        <v>213</v>
      </c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48"/>
      <c r="B116" s="154"/>
      <c r="C116" s="42" t="s">
        <v>214</v>
      </c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48"/>
      <c r="B117" s="154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48"/>
      <c r="B118" s="154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48"/>
      <c r="B119" s="154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48"/>
      <c r="B120" s="154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48"/>
      <c r="B121" s="155"/>
      <c r="C121" s="40" t="str">
        <f>B110</f>
        <v>Stabilität d. (Regional-)Gesellschaft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48"/>
      <c r="B122" s="150" t="s">
        <v>155</v>
      </c>
      <c r="C122" s="46" t="s">
        <v>265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48"/>
      <c r="B123" s="151"/>
      <c r="C123" s="42" t="s">
        <v>174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48"/>
      <c r="B124" s="151"/>
      <c r="C124" s="42" t="s">
        <v>261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48"/>
      <c r="B125" s="151"/>
      <c r="C125" s="47" t="s">
        <v>262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48"/>
      <c r="B126" s="151"/>
      <c r="C126" s="42" t="s">
        <v>263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48"/>
      <c r="B127" s="151"/>
      <c r="C127" s="42" t="s">
        <v>264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48"/>
      <c r="B128" s="151"/>
      <c r="C128" s="47" t="s">
        <v>294</v>
      </c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48"/>
      <c r="B129" s="151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48"/>
      <c r="B130" s="151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48"/>
      <c r="B131" s="151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48"/>
      <c r="B132" s="151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49"/>
      <c r="B133" s="152"/>
      <c r="C133" s="40" t="str">
        <f>B122</f>
        <v>Image in u. Kommunikation mit dem Umfeld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  <row r="134" ht="12.75">
      <c r="C134" s="51"/>
    </row>
    <row r="135" ht="12.75">
      <c r="C135" s="51"/>
    </row>
    <row r="136" ht="12.75">
      <c r="C136" s="51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2005-09-25T20:01:30Z</dcterms:modified>
  <cp:category/>
  <cp:version/>
  <cp:contentType/>
  <cp:contentStatus/>
</cp:coreProperties>
</file>